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918"/>
  <workbookPr/>
  <xr:revisionPtr revIDLastSave="0" documentId="11_445E28328B91E9D23972106912EA2C46C5ED4532" xr6:coauthVersionLast="45" xr6:coauthVersionMax="45" xr10:uidLastSave="{00000000-0000-0000-0000-000000000000}"/>
  <bookViews>
    <workbookView xWindow="0" yWindow="60" windowWidth="14220" windowHeight="9525" xr2:uid="{00000000-000D-0000-FFFF-FFFF00000000}"/>
  </bookViews>
  <sheets>
    <sheet name="FORMULÁRIO" sheetId="5" r:id="rId1"/>
    <sheet name="Cadastro de produtos" sheetId="6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302" i="5" l="1"/>
  <c r="P301" i="5"/>
  <c r="P300" i="5"/>
  <c r="P299" i="5"/>
  <c r="P298" i="5"/>
  <c r="P297" i="5"/>
  <c r="P296" i="5"/>
  <c r="P295" i="5"/>
  <c r="P294" i="5"/>
  <c r="P293" i="5"/>
  <c r="P292" i="5"/>
  <c r="P291" i="5"/>
  <c r="P290" i="5"/>
  <c r="P289" i="5"/>
  <c r="P288" i="5"/>
  <c r="P287" i="5"/>
  <c r="P286" i="5"/>
  <c r="P285" i="5"/>
  <c r="P284" i="5"/>
  <c r="P283" i="5"/>
  <c r="P282" i="5"/>
  <c r="P281" i="5"/>
  <c r="P280" i="5"/>
  <c r="P279" i="5"/>
  <c r="P278" i="5"/>
  <c r="P277" i="5"/>
  <c r="P276" i="5"/>
  <c r="P275" i="5"/>
  <c r="P274" i="5"/>
  <c r="P273" i="5"/>
  <c r="P272" i="5"/>
  <c r="P271" i="5"/>
  <c r="P270" i="5"/>
  <c r="P269" i="5"/>
  <c r="P268" i="5"/>
  <c r="P267" i="5"/>
  <c r="P266" i="5"/>
  <c r="P265" i="5"/>
  <c r="P264" i="5"/>
  <c r="P263" i="5"/>
  <c r="P262" i="5"/>
  <c r="P261" i="5"/>
  <c r="P260" i="5"/>
  <c r="P259" i="5"/>
  <c r="P256" i="5"/>
  <c r="P255" i="5"/>
  <c r="P254" i="5"/>
  <c r="P253" i="5"/>
  <c r="P252" i="5"/>
  <c r="P251" i="5"/>
  <c r="P250" i="5"/>
  <c r="P249" i="5"/>
  <c r="P248" i="5"/>
  <c r="P247" i="5"/>
  <c r="P246" i="5"/>
  <c r="P245" i="5"/>
  <c r="P244" i="5"/>
  <c r="P243" i="5"/>
  <c r="P242" i="5"/>
  <c r="P241" i="5"/>
  <c r="P240" i="5"/>
  <c r="P239" i="5"/>
  <c r="P238" i="5"/>
  <c r="P237" i="5"/>
  <c r="J103" i="5"/>
  <c r="P83" i="5"/>
  <c r="M83" i="5"/>
  <c r="M93" i="5"/>
  <c r="M94" i="5"/>
  <c r="J93" i="5"/>
  <c r="J94" i="5"/>
  <c r="J83" i="5"/>
  <c r="J84" i="5" s="1"/>
  <c r="I84" i="5" s="1"/>
  <c r="M84" i="5"/>
  <c r="L84" i="5" s="1"/>
  <c r="K84" i="5"/>
  <c r="N84" i="5"/>
  <c r="K229" i="5"/>
  <c r="H229" i="5"/>
  <c r="P228" i="5"/>
  <c r="P229" i="5" s="1"/>
  <c r="M228" i="5"/>
  <c r="M229" i="5" s="1"/>
  <c r="L229" i="5" s="1"/>
  <c r="J228" i="5"/>
  <c r="J229" i="5" s="1"/>
  <c r="I229" i="5" s="1"/>
  <c r="P92" i="5"/>
  <c r="H346" i="5" l="1"/>
  <c r="K337" i="5"/>
  <c r="M335" i="5"/>
  <c r="J335" i="5"/>
  <c r="M328" i="5"/>
  <c r="J328" i="5"/>
  <c r="M326" i="5"/>
  <c r="J326" i="5"/>
  <c r="M92" i="5"/>
  <c r="M95" i="5" s="1"/>
  <c r="L95" i="5" s="1"/>
  <c r="K95" i="5"/>
  <c r="H41" i="5"/>
  <c r="S40" i="5"/>
  <c r="P40" i="5"/>
  <c r="J40" i="5"/>
  <c r="I41" i="5" s="1"/>
  <c r="M312" i="5" l="1"/>
  <c r="M313" i="5"/>
  <c r="M314" i="5"/>
  <c r="M315" i="5"/>
  <c r="M316" i="5"/>
  <c r="M317" i="5"/>
  <c r="M318" i="5"/>
  <c r="M319" i="5"/>
  <c r="M320" i="5"/>
  <c r="M321" i="5"/>
  <c r="M322" i="5"/>
  <c r="M323" i="5"/>
  <c r="M324" i="5"/>
  <c r="M325" i="5"/>
  <c r="M327" i="5"/>
  <c r="M329" i="5"/>
  <c r="M330" i="5"/>
  <c r="M331" i="5"/>
  <c r="M332" i="5"/>
  <c r="M333" i="5"/>
  <c r="M334" i="5"/>
  <c r="M336" i="5"/>
  <c r="M311" i="5"/>
  <c r="M337" i="5" l="1"/>
  <c r="L337" i="5" s="1"/>
  <c r="N75" i="5"/>
  <c r="H220" i="5" l="1"/>
  <c r="H206" i="5"/>
  <c r="J219" i="5"/>
  <c r="J218" i="5"/>
  <c r="J217" i="5"/>
  <c r="J216" i="5"/>
  <c r="J215" i="5"/>
  <c r="J214" i="5"/>
  <c r="J201" i="5"/>
  <c r="J202" i="5"/>
  <c r="J203" i="5"/>
  <c r="J204" i="5"/>
  <c r="J205" i="5"/>
  <c r="J200" i="5"/>
  <c r="H75" i="5"/>
  <c r="K75" i="5"/>
  <c r="P66" i="5"/>
  <c r="P67" i="5"/>
  <c r="P68" i="5"/>
  <c r="P69" i="5"/>
  <c r="P70" i="5"/>
  <c r="P71" i="5"/>
  <c r="P72" i="5"/>
  <c r="P73" i="5"/>
  <c r="P74" i="5"/>
  <c r="P65" i="5"/>
  <c r="M66" i="5"/>
  <c r="M67" i="5"/>
  <c r="M68" i="5"/>
  <c r="M69" i="5"/>
  <c r="M70" i="5"/>
  <c r="M71" i="5"/>
  <c r="M72" i="5"/>
  <c r="M73" i="5"/>
  <c r="M74" i="5"/>
  <c r="M65" i="5"/>
  <c r="J66" i="5"/>
  <c r="J67" i="5"/>
  <c r="J68" i="5"/>
  <c r="J69" i="5"/>
  <c r="J70" i="5"/>
  <c r="J71" i="5"/>
  <c r="J72" i="5"/>
  <c r="J73" i="5"/>
  <c r="J74" i="5"/>
  <c r="J65" i="5"/>
  <c r="H57" i="5"/>
  <c r="K57" i="5"/>
  <c r="N57" i="5"/>
  <c r="P50" i="5"/>
  <c r="P51" i="5"/>
  <c r="P52" i="5"/>
  <c r="P53" i="5"/>
  <c r="P54" i="5"/>
  <c r="P55" i="5"/>
  <c r="P56" i="5"/>
  <c r="P49" i="5"/>
  <c r="M49" i="5"/>
  <c r="M50" i="5"/>
  <c r="M51" i="5"/>
  <c r="M52" i="5"/>
  <c r="M53" i="5"/>
  <c r="M54" i="5"/>
  <c r="M55" i="5"/>
  <c r="M56" i="5"/>
  <c r="J50" i="5"/>
  <c r="J51" i="5"/>
  <c r="J52" i="5"/>
  <c r="J53" i="5"/>
  <c r="J54" i="5"/>
  <c r="J55" i="5"/>
  <c r="J56" i="5"/>
  <c r="M75" i="5" l="1"/>
  <c r="L75" i="5" s="1"/>
  <c r="M57" i="5"/>
  <c r="L57" i="5" s="1"/>
  <c r="J75" i="5"/>
  <c r="I75" i="5" s="1"/>
  <c r="P75" i="5"/>
  <c r="O75" i="5" s="1"/>
  <c r="P57" i="5"/>
  <c r="O57" i="5" s="1"/>
  <c r="J206" i="5"/>
  <c r="I206" i="5" s="1"/>
  <c r="J220" i="5"/>
  <c r="I220" i="5" s="1"/>
  <c r="J333" i="5"/>
  <c r="J332" i="5"/>
  <c r="J325" i="5"/>
  <c r="H303" i="5" l="1"/>
  <c r="J302" i="5"/>
  <c r="J301" i="5"/>
  <c r="J300" i="5"/>
  <c r="J299" i="5"/>
  <c r="J298" i="5"/>
  <c r="J297" i="5"/>
  <c r="J296" i="5"/>
  <c r="J295" i="5"/>
  <c r="J294" i="5"/>
  <c r="J293" i="5"/>
  <c r="J292" i="5"/>
  <c r="J291" i="5"/>
  <c r="J290" i="5"/>
  <c r="J289" i="5"/>
  <c r="J288" i="5"/>
  <c r="J287" i="5"/>
  <c r="J286" i="5"/>
  <c r="J285" i="5"/>
  <c r="J284" i="5"/>
  <c r="J283" i="5"/>
  <c r="J282" i="5"/>
  <c r="J281" i="5"/>
  <c r="J280" i="5"/>
  <c r="J279" i="5"/>
  <c r="J278" i="5"/>
  <c r="J277" i="5"/>
  <c r="J276" i="5"/>
  <c r="J275" i="5"/>
  <c r="J274" i="5"/>
  <c r="J273" i="5"/>
  <c r="J272" i="5"/>
  <c r="J271" i="5"/>
  <c r="J270" i="5"/>
  <c r="J269" i="5"/>
  <c r="J268" i="5"/>
  <c r="J267" i="5"/>
  <c r="J266" i="5"/>
  <c r="J265" i="5"/>
  <c r="J264" i="5"/>
  <c r="J263" i="5"/>
  <c r="J262" i="5"/>
  <c r="J261" i="5"/>
  <c r="J260" i="5"/>
  <c r="J259" i="5"/>
  <c r="J258" i="5"/>
  <c r="J257" i="5"/>
  <c r="M256" i="5"/>
  <c r="J256" i="5"/>
  <c r="J255" i="5"/>
  <c r="J254" i="5"/>
  <c r="J253" i="5"/>
  <c r="J252" i="5"/>
  <c r="J251" i="5"/>
  <c r="J250" i="5"/>
  <c r="J249" i="5"/>
  <c r="J248" i="5"/>
  <c r="J247" i="5"/>
  <c r="J246" i="5"/>
  <c r="J245" i="5"/>
  <c r="J244" i="5"/>
  <c r="M243" i="5"/>
  <c r="J243" i="5"/>
  <c r="J242" i="5"/>
  <c r="J241" i="5"/>
  <c r="J240" i="5"/>
  <c r="J239" i="5"/>
  <c r="J238" i="5"/>
  <c r="M237" i="5"/>
  <c r="J237" i="5"/>
  <c r="H84" i="5" l="1"/>
  <c r="P84" i="5"/>
  <c r="O84" i="5" s="1"/>
  <c r="K303" i="5" l="1"/>
  <c r="L303" i="5" s="1"/>
  <c r="M303" i="5" l="1"/>
  <c r="H337" i="5"/>
  <c r="M166" i="5"/>
  <c r="M190" i="5"/>
  <c r="K168" i="5"/>
  <c r="H168" i="5"/>
  <c r="M141" i="5"/>
  <c r="M127" i="5"/>
  <c r="K143" i="5"/>
  <c r="H143" i="5"/>
  <c r="P117" i="5"/>
  <c r="P116" i="5"/>
  <c r="N119" i="5"/>
  <c r="K119" i="5"/>
  <c r="H119" i="5"/>
  <c r="H95" i="5" l="1"/>
  <c r="S92" i="5"/>
  <c r="J92" i="5"/>
  <c r="Q32" i="5"/>
  <c r="N32" i="5"/>
  <c r="K32" i="5"/>
  <c r="H32" i="5"/>
  <c r="S31" i="5"/>
  <c r="R32" i="5" s="1"/>
  <c r="P31" i="5"/>
  <c r="O32" i="5" s="1"/>
  <c r="M31" i="5"/>
  <c r="L32" i="5" s="1"/>
  <c r="J31" i="5"/>
  <c r="I32" i="5" s="1"/>
  <c r="J95" i="5" l="1"/>
  <c r="I95" i="5" s="1"/>
  <c r="Q23" i="5"/>
  <c r="H369" i="5" l="1"/>
  <c r="J190" i="5"/>
  <c r="J166" i="5"/>
  <c r="J141" i="5"/>
  <c r="M117" i="5"/>
  <c r="J117" i="5"/>
  <c r="N369" i="5"/>
  <c r="P368" i="5"/>
  <c r="P369" i="5" s="1"/>
  <c r="O369" i="5" s="1"/>
  <c r="K369" i="5"/>
  <c r="M368" i="5"/>
  <c r="M369" i="5" s="1"/>
  <c r="L369" i="5" s="1"/>
  <c r="J368" i="5"/>
  <c r="J369" i="5" s="1"/>
  <c r="I369" i="5" s="1"/>
  <c r="H360" i="5"/>
  <c r="J356" i="5"/>
  <c r="J357" i="5"/>
  <c r="J358" i="5"/>
  <c r="J359" i="5"/>
  <c r="J355" i="5"/>
  <c r="J354" i="5"/>
  <c r="M345" i="5"/>
  <c r="M346" i="5" s="1"/>
  <c r="L346" i="5" s="1"/>
  <c r="K346" i="5"/>
  <c r="J345" i="5"/>
  <c r="J346" i="5" s="1"/>
  <c r="I346" i="5" s="1"/>
  <c r="J313" i="5"/>
  <c r="J314" i="5"/>
  <c r="J315" i="5"/>
  <c r="J316" i="5"/>
  <c r="J317" i="5"/>
  <c r="J318" i="5"/>
  <c r="J319" i="5"/>
  <c r="J320" i="5"/>
  <c r="J321" i="5"/>
  <c r="J322" i="5"/>
  <c r="J323" i="5"/>
  <c r="J324" i="5"/>
  <c r="J327" i="5"/>
  <c r="J329" i="5"/>
  <c r="J330" i="5"/>
  <c r="J331" i="5"/>
  <c r="J334" i="5"/>
  <c r="J336" i="5"/>
  <c r="J312" i="5"/>
  <c r="J311" i="5"/>
  <c r="P257" i="5"/>
  <c r="P258" i="5"/>
  <c r="M178" i="5"/>
  <c r="M179" i="5"/>
  <c r="M180" i="5"/>
  <c r="M181" i="5"/>
  <c r="M182" i="5"/>
  <c r="M183" i="5"/>
  <c r="M184" i="5"/>
  <c r="M185" i="5"/>
  <c r="M186" i="5"/>
  <c r="M187" i="5"/>
  <c r="M188" i="5"/>
  <c r="M189" i="5"/>
  <c r="M191" i="5"/>
  <c r="M177" i="5"/>
  <c r="M176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1" i="5"/>
  <c r="J177" i="5"/>
  <c r="J176" i="5"/>
  <c r="M152" i="5"/>
  <c r="M153" i="5"/>
  <c r="M154" i="5"/>
  <c r="M155" i="5"/>
  <c r="M156" i="5"/>
  <c r="M157" i="5"/>
  <c r="M158" i="5"/>
  <c r="M159" i="5"/>
  <c r="M160" i="5"/>
  <c r="M161" i="5"/>
  <c r="M162" i="5"/>
  <c r="M163" i="5"/>
  <c r="M164" i="5"/>
  <c r="M167" i="5"/>
  <c r="M151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7" i="5"/>
  <c r="J152" i="5"/>
  <c r="J151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42" i="5"/>
  <c r="M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2" i="5"/>
  <c r="J128" i="5"/>
  <c r="J127" i="5"/>
  <c r="P105" i="5"/>
  <c r="P106" i="5"/>
  <c r="P107" i="5"/>
  <c r="P108" i="5"/>
  <c r="P109" i="5"/>
  <c r="P110" i="5"/>
  <c r="P111" i="5"/>
  <c r="P112" i="5"/>
  <c r="P113" i="5"/>
  <c r="P114" i="5"/>
  <c r="P115" i="5"/>
  <c r="P118" i="5"/>
  <c r="P104" i="5"/>
  <c r="P103" i="5"/>
  <c r="P119" i="5" s="1"/>
  <c r="O119" i="5" s="1"/>
  <c r="M105" i="5"/>
  <c r="M106" i="5"/>
  <c r="M107" i="5"/>
  <c r="M108" i="5"/>
  <c r="M109" i="5"/>
  <c r="M110" i="5"/>
  <c r="M111" i="5"/>
  <c r="M112" i="5"/>
  <c r="M113" i="5"/>
  <c r="M114" i="5"/>
  <c r="M115" i="5"/>
  <c r="M116" i="5"/>
  <c r="M118" i="5"/>
  <c r="M104" i="5"/>
  <c r="M103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8" i="5"/>
  <c r="J104" i="5"/>
  <c r="J49" i="5"/>
  <c r="J57" i="5" s="1"/>
  <c r="I57" i="5" s="1"/>
  <c r="S22" i="5"/>
  <c r="R23" i="5" s="1"/>
  <c r="P22" i="5"/>
  <c r="O23" i="5" s="1"/>
  <c r="M22" i="5"/>
  <c r="L23" i="5" s="1"/>
  <c r="J22" i="5"/>
  <c r="N303" i="5"/>
  <c r="K192" i="5"/>
  <c r="H192" i="5"/>
  <c r="H23" i="5"/>
  <c r="J143" i="5" l="1"/>
  <c r="M119" i="5"/>
  <c r="J360" i="5"/>
  <c r="I360" i="5" s="1"/>
  <c r="I23" i="5"/>
  <c r="J337" i="5"/>
  <c r="I337" i="5" s="1"/>
  <c r="M168" i="5"/>
  <c r="L168" i="5" s="1"/>
  <c r="J168" i="5"/>
  <c r="I168" i="5" s="1"/>
  <c r="P303" i="5"/>
  <c r="O303" i="5" s="1"/>
  <c r="I143" i="5"/>
  <c r="J192" i="5"/>
  <c r="I192" i="5" s="1"/>
  <c r="M192" i="5"/>
  <c r="L192" i="5" s="1"/>
  <c r="J303" i="5"/>
  <c r="I303" i="5" s="1"/>
  <c r="M143" i="5"/>
  <c r="L143" i="5" s="1"/>
  <c r="L119" i="5"/>
  <c r="J119" i="5"/>
  <c r="I119" i="5" s="1"/>
  <c r="I372" i="5" l="1"/>
  <c r="Q372" i="5"/>
  <c r="N23" i="5"/>
  <c r="K23" i="5"/>
  <c r="D372" i="5" s="1"/>
</calcChain>
</file>

<file path=xl/sharedStrings.xml><?xml version="1.0" encoding="utf-8"?>
<sst xmlns="http://schemas.openxmlformats.org/spreadsheetml/2006/main" count="1131" uniqueCount="350">
  <si>
    <t>Razão social:</t>
  </si>
  <si>
    <t>Nome Fantasia:</t>
  </si>
  <si>
    <t>CNPJ:</t>
  </si>
  <si>
    <t>Insc. estadual:</t>
  </si>
  <si>
    <t>Responsável:</t>
  </si>
  <si>
    <t>Endereço:</t>
  </si>
  <si>
    <t>Cidade:</t>
  </si>
  <si>
    <t>UF:</t>
  </si>
  <si>
    <t>Telefone:</t>
  </si>
  <si>
    <t>E-mail:</t>
  </si>
  <si>
    <t xml:space="preserve"> AROMAT. ELÉTRICO</t>
  </si>
  <si>
    <t>AVULSO</t>
  </si>
  <si>
    <r>
      <t xml:space="preserve">Aromatizador elétrico </t>
    </r>
    <r>
      <rPr>
        <b/>
        <sz val="9"/>
        <rFont val="Calibri"/>
        <family val="2"/>
        <scheme val="minor"/>
      </rPr>
      <t>embalado em cartucho. Aromatiza até 30m², consumo de 5W/h, Bivolt. Possui 2 anos de garantia e certificação INMETRO.</t>
    </r>
  </si>
  <si>
    <t>Original</t>
  </si>
  <si>
    <t>Stardard</t>
  </si>
  <si>
    <t>Stardard Black</t>
  </si>
  <si>
    <t>Stardard LED</t>
  </si>
  <si>
    <t>Prod. em porcelana branca</t>
  </si>
  <si>
    <t>Prod. em 
plástico branco</t>
  </si>
  <si>
    <t>Prod. em 
plástico preto</t>
  </si>
  <si>
    <t>Prod. em plástico branco com LED</t>
  </si>
  <si>
    <t>PRODUTO</t>
  </si>
  <si>
    <t>IPI</t>
  </si>
  <si>
    <t>QTDE</t>
  </si>
  <si>
    <t>VALOR R$</t>
  </si>
  <si>
    <t>AROMAT. ELÉT. AVULSO</t>
  </si>
  <si>
    <t>SUBTOTAL</t>
  </si>
  <si>
    <t>LINHA CANDY COLORS</t>
  </si>
  <si>
    <t>Colors Azul</t>
  </si>
  <si>
    <t>Colors Cinza</t>
  </si>
  <si>
    <t>Colors Rosa</t>
  </si>
  <si>
    <t>Colors Verde</t>
  </si>
  <si>
    <t>Prod. em porcelana Azul</t>
  </si>
  <si>
    <t>Prod. em porcelana Cinza</t>
  </si>
  <si>
    <t>Prod. em porcelana Rosa</t>
  </si>
  <si>
    <t>Prod. em porcelana Verde</t>
  </si>
  <si>
    <t>LINHA AROMATHERAPY</t>
  </si>
  <si>
    <t>Aromatizador elétrico com bacia bipartida embalado em cartucho. Aromatiza até 30m², consumo de 5W/h, Bivolt. Possui 2 anos de garantia e certificação INMETRO.</t>
  </si>
  <si>
    <t>Aromatherapy</t>
  </si>
  <si>
    <t>Prod. em porcelana bipartida</t>
  </si>
  <si>
    <t>AROMAT. ELÉTRICO</t>
  </si>
  <si>
    <t>COM 1 (UMA) ESSÊNCIA</t>
  </si>
  <si>
    <t>Aromatizador elétrico embalado em cartucho de papel e acompanha 1 essência 10ml. Aromatiza até 30m², consumo de 5W/h, Bivolt. Possui 2 anos de garantia e certificação INMETRO.</t>
  </si>
  <si>
    <t>Produzido em Porcelana</t>
  </si>
  <si>
    <t>Produzido em 
plástico branco</t>
  </si>
  <si>
    <t>Produzido em 
plástico preto</t>
  </si>
  <si>
    <t>BAMBOO</t>
  </si>
  <si>
    <t>BREEZE</t>
  </si>
  <si>
    <t>CAPIM LIMÃO</t>
  </si>
  <si>
    <t>JASMIM BRANCO</t>
  </si>
  <si>
    <t xml:space="preserve">LAVANDA </t>
  </si>
  <si>
    <t>LAVANDA FRANCESA</t>
  </si>
  <si>
    <t>VANILLA</t>
  </si>
  <si>
    <t>PEÔNIA GARDEN</t>
  </si>
  <si>
    <t>COM 2 (DUAS) ESSÊNCIAS</t>
  </si>
  <si>
    <t>Aromatizador elétrico embalado em caixa presenteável. Acompanha 2 essências 10ml (opção sem essências). Aromatiza até 30m², consumo de 5W/h, Bivolt. Possui 2 anos de garantia e certificação INMETRO.</t>
  </si>
  <si>
    <t>BAMBOO E LAVANDA</t>
  </si>
  <si>
    <t>BLACK VANILLA E PEÔNIA GARDEN</t>
  </si>
  <si>
    <t>BREEZE E JASMIM BRANCO</t>
  </si>
  <si>
    <t>CAPIM LIMÃO E LAVANDA FRANCESA</t>
  </si>
  <si>
    <t>FLOR DE CEREJEIRA E VANILLA</t>
  </si>
  <si>
    <t>BREEZE E PEÔNIA GARDEN</t>
  </si>
  <si>
    <t>CAPIM LIMÃO E JASMIM BRANCO</t>
  </si>
  <si>
    <t>BUENOS AIRES E DUBAI</t>
  </si>
  <si>
    <t>CANCUN E PUNTA CANA</t>
  </si>
  <si>
    <t>PERSONALIZADO (SEM ESSÊNCIAS)</t>
  </si>
  <si>
    <t>ÁLCOOL GEL</t>
  </si>
  <si>
    <t>COM ALOE VERA E ÓLEOS ESSENCIAIS</t>
  </si>
  <si>
    <t xml:space="preserve">Álcool gel 500ml em frasco PET e válvula pump, desenvolvido com álcool 70%, glicerina e aloe vera que hidratatam e óleos essenciais 100% puros. </t>
  </si>
  <si>
    <t>Lavanda</t>
  </si>
  <si>
    <t>Menta Piperita</t>
  </si>
  <si>
    <t>Tea Tree</t>
  </si>
  <si>
    <t>Calmante, relaxante, perfumado e hidratante.</t>
  </si>
  <si>
    <t>Revigorante, refrescante, perfumado e hidratante</t>
  </si>
  <si>
    <t>Higienizante, antisséptico, perfumado e hidratante.</t>
  </si>
  <si>
    <r>
      <t xml:space="preserve">ÁLCOOL GEL 500ML </t>
    </r>
    <r>
      <rPr>
        <b/>
        <sz val="9.5"/>
        <color rgb="FF00B0F0"/>
        <rFont val="Calibri"/>
        <family val="2"/>
        <scheme val="minor"/>
      </rPr>
      <t>(NOVO)</t>
    </r>
  </si>
  <si>
    <t>COSMÉTICOS</t>
  </si>
  <si>
    <r>
      <t xml:space="preserve">LINHA CLÁSSICA </t>
    </r>
    <r>
      <rPr>
        <b/>
        <sz val="12"/>
        <color rgb="FF00B0F0"/>
        <rFont val="Calibri"/>
        <family val="2"/>
        <scheme val="minor"/>
      </rPr>
      <t>(LANÇAMENTO)</t>
    </r>
  </si>
  <si>
    <t xml:space="preserve">
Sabonete líquido desodorante pelorado e com partículas de brilho (mica/glitter) em frasco de vidro com válvula pump dourada. 
Creme hidratante desodorante para mãos e corpo em frasco de vidro e válvula pump dourada.
</t>
  </si>
  <si>
    <t>Sabonete</t>
  </si>
  <si>
    <t>Hidratante</t>
  </si>
  <si>
    <t>Sab. Líquido. desod. 250ml perolado e brilho dourado</t>
  </si>
  <si>
    <t xml:space="preserve">Creme hidratante desod. 250ml para mãos e corpo </t>
  </si>
  <si>
    <r>
      <t xml:space="preserve">BAMBOO </t>
    </r>
    <r>
      <rPr>
        <b/>
        <sz val="9.5"/>
        <color rgb="FF00B0F0"/>
        <rFont val="Calibri"/>
        <family val="2"/>
        <scheme val="minor"/>
      </rPr>
      <t>(NOVO)</t>
    </r>
  </si>
  <si>
    <r>
      <t xml:space="preserve">PEÔNIA GARDEN </t>
    </r>
    <r>
      <rPr>
        <b/>
        <sz val="9.5"/>
        <color rgb="FF00B0F0"/>
        <rFont val="Calibri"/>
        <family val="2"/>
        <scheme val="minor"/>
      </rPr>
      <t>(NOVO)</t>
    </r>
  </si>
  <si>
    <r>
      <t xml:space="preserve">VANILLA </t>
    </r>
    <r>
      <rPr>
        <b/>
        <sz val="9.5"/>
        <color rgb="FF00B0F0"/>
        <rFont val="Calibri"/>
        <family val="2"/>
        <scheme val="minor"/>
      </rPr>
      <t>(NOVO)</t>
    </r>
  </si>
  <si>
    <t>DIFUSOR DE AROMAS</t>
  </si>
  <si>
    <t>LINHA CLÁSSICA</t>
  </si>
  <si>
    <t xml:space="preserve">O difusor aromatiza de forma contínua e suave, as varetas de madeira são ótimos veículos para a propagação do aroma. Além disso, decora o ambiente com sofisticação e elegância. </t>
  </si>
  <si>
    <t>100ml</t>
  </si>
  <si>
    <t>250ml</t>
  </si>
  <si>
    <t>250ml (REFIL)</t>
  </si>
  <si>
    <t>Dif. de varetas em vidro com caixa</t>
  </si>
  <si>
    <t>Refil em frasco PET e 8 varetas.</t>
  </si>
  <si>
    <t>ALECRIM SILVESTRE</t>
  </si>
  <si>
    <t>BABY</t>
  </si>
  <si>
    <t>BLACK VANILLA</t>
  </si>
  <si>
    <r>
      <t>CHÁ DE LIMA</t>
    </r>
    <r>
      <rPr>
        <b/>
        <sz val="10"/>
        <color rgb="FFFF0000"/>
        <rFont val="Calibri"/>
        <family val="2"/>
        <scheme val="minor"/>
      </rPr>
      <t/>
    </r>
  </si>
  <si>
    <t>FLOR DE CEREJEIRA</t>
  </si>
  <si>
    <t>FLOR DE FIGO</t>
  </si>
  <si>
    <t>LAVANDA</t>
  </si>
  <si>
    <t>LAVANDERIA</t>
  </si>
  <si>
    <t>MAÇÃ COM CANELA</t>
  </si>
  <si>
    <t>MADEIRA NOBRE</t>
  </si>
  <si>
    <t>SACHÊ PERFUMADO</t>
  </si>
  <si>
    <t>Sachê perf. em envelope de papel nas versões com  e sem cabide desenvolvido para a aromatizar ambientes confinados como: gavetas, armários, closets, automóveis e bolsas.</t>
  </si>
  <si>
    <r>
      <t xml:space="preserve">10g - </t>
    </r>
    <r>
      <rPr>
        <b/>
        <sz val="8"/>
        <color rgb="FFC00000"/>
        <rFont val="Calibri"/>
        <family val="2"/>
        <scheme val="minor"/>
      </rPr>
      <t>Múltip. de 5</t>
    </r>
  </si>
  <si>
    <t>25g</t>
  </si>
  <si>
    <t>Envelope tamanho 14x7x1</t>
  </si>
  <si>
    <t>Envelope com cabide tamanho 16x11x1</t>
  </si>
  <si>
    <t xml:space="preserve">HOME SPRAY </t>
  </si>
  <si>
    <t xml:space="preserve">O Home Spray é versátil, de fácil aplicação, a intensidade é controlada pelo usuário e de perfumação imediata. Pode ser utilizado em ambientes e momentos variados. </t>
  </si>
  <si>
    <t>200ml</t>
  </si>
  <si>
    <t>500ml (REFIL)</t>
  </si>
  <si>
    <t>Frasco PET 200ml com gatilho.</t>
  </si>
  <si>
    <t>Refil em frasco PET 500ml com tampa.</t>
  </si>
  <si>
    <t>CHÁ DE LIMA</t>
  </si>
  <si>
    <t>ÓLEO ESSENCIAL DE CITRONELA E CRAVO</t>
  </si>
  <si>
    <t xml:space="preserve">VANILLA </t>
  </si>
  <si>
    <t>ÁGUA PERFUMADA</t>
  </si>
  <si>
    <t>Versátil e prática, pode ser utilizado em cortinas, lençóis, estofados e roupas em geral. Utilize em roupas recém-lavadas, tanto no varal, quanto na secadora e para passar.</t>
  </si>
  <si>
    <t>500ml PET</t>
  </si>
  <si>
    <t>1000ml (REFIL)</t>
  </si>
  <si>
    <t>Água perf. em frasco PET</t>
  </si>
  <si>
    <t xml:space="preserve">Refil Água Perf. em frasco </t>
  </si>
  <si>
    <t>LINHA ESSÊNCIAS DO MUNDO</t>
  </si>
  <si>
    <t>150ml</t>
  </si>
  <si>
    <t>Frasco PET 150ml com spray</t>
  </si>
  <si>
    <r>
      <t xml:space="preserve">AMSTERDÃ </t>
    </r>
    <r>
      <rPr>
        <b/>
        <sz val="9.5"/>
        <color rgb="FF33CCFF"/>
        <rFont val="Calibri"/>
        <family val="2"/>
        <scheme val="minor"/>
      </rPr>
      <t>(LANÇAMENTO)</t>
    </r>
  </si>
  <si>
    <r>
      <t>CANCÚN</t>
    </r>
    <r>
      <rPr>
        <b/>
        <sz val="9.5"/>
        <color rgb="FF33CCFF"/>
        <rFont val="Calibri"/>
        <family val="2"/>
        <scheme val="minor"/>
      </rPr>
      <t xml:space="preserve"> (LANÇAMENTO)</t>
    </r>
  </si>
  <si>
    <r>
      <t xml:space="preserve">DUBAI </t>
    </r>
    <r>
      <rPr>
        <b/>
        <sz val="9.5"/>
        <color rgb="FF33CCFF"/>
        <rFont val="Calibri"/>
        <family val="2"/>
        <scheme val="minor"/>
      </rPr>
      <t>(LANÇAMENTO)</t>
    </r>
  </si>
  <si>
    <r>
      <t>LISBOA</t>
    </r>
    <r>
      <rPr>
        <b/>
        <sz val="9.5"/>
        <color rgb="FF33CCFF"/>
        <rFont val="Calibri"/>
        <family val="2"/>
        <scheme val="minor"/>
      </rPr>
      <t xml:space="preserve"> (LANÇAMENTO)</t>
    </r>
  </si>
  <si>
    <r>
      <t>MIAMI</t>
    </r>
    <r>
      <rPr>
        <b/>
        <sz val="9.5"/>
        <color rgb="FF33CCFF"/>
        <rFont val="Calibri"/>
        <family val="2"/>
        <scheme val="minor"/>
      </rPr>
      <t xml:space="preserve"> (LANÇAMENTO)</t>
    </r>
  </si>
  <si>
    <r>
      <t xml:space="preserve">PARIS </t>
    </r>
    <r>
      <rPr>
        <b/>
        <sz val="9.5"/>
        <color rgb="FF33CCFF"/>
        <rFont val="Calibri"/>
        <family val="2"/>
        <scheme val="minor"/>
      </rPr>
      <t>(LANÇAMENTO)</t>
    </r>
  </si>
  <si>
    <t>365ml</t>
  </si>
  <si>
    <t>Frasco PET 365ml com gatilho</t>
  </si>
  <si>
    <t>FLOR DIFUSORA</t>
  </si>
  <si>
    <t>EDIÇÃO LIMITADA ESSÊNCIAS DO MUNDO</t>
  </si>
  <si>
    <t>Caixa presente contendo difusor 100ml e flor condutora de aromas exclusiva Via Aroma.</t>
  </si>
  <si>
    <t>Amsterdã</t>
  </si>
  <si>
    <t>Dubai</t>
  </si>
  <si>
    <t>Difusor 100ml + flor condutora</t>
  </si>
  <si>
    <t>DIFUSOR COM FLOR CONDUTORA DE AROMAS</t>
  </si>
  <si>
    <t>ESSÊNCIA</t>
  </si>
  <si>
    <t>SINTÉTICA</t>
  </si>
  <si>
    <t>As essências Via Aroma possuem grande qualidade e variedade, são mais de 70 fragrâncias. A embalagem do produto é de vidro cor âmbar para proteger o conteúdo.</t>
  </si>
  <si>
    <t>10ml</t>
  </si>
  <si>
    <t>20ml</t>
  </si>
  <si>
    <t>MOSTRUÁRIO</t>
  </si>
  <si>
    <t>Frasco de vidro âmbar. Contém 10ml.</t>
  </si>
  <si>
    <t>Frasco PET âmbar. Contém 20ml.</t>
  </si>
  <si>
    <t>Frasco de vidro âmbar. Contém 5ml.</t>
  </si>
  <si>
    <t>LINHA</t>
  </si>
  <si>
    <t>ALFAZEMA PROVENÇAL</t>
  </si>
  <si>
    <t>ÂMBAR</t>
  </si>
  <si>
    <r>
      <t xml:space="preserve">AMÊNDOA </t>
    </r>
    <r>
      <rPr>
        <b/>
        <sz val="9.5"/>
        <color rgb="FFC00000"/>
        <rFont val="Calibri"/>
        <family val="2"/>
        <scheme val="minor"/>
      </rPr>
      <t>(ÚLTIMAS UNIDADES)</t>
    </r>
  </si>
  <si>
    <t>LINHA BRASIL</t>
  </si>
  <si>
    <t xml:space="preserve">ANDIROBA </t>
  </si>
  <si>
    <r>
      <t>BABY</t>
    </r>
    <r>
      <rPr>
        <b/>
        <sz val="11"/>
        <color indexed="21"/>
        <rFont val="Calibri"/>
        <family val="2"/>
      </rPr>
      <t/>
    </r>
  </si>
  <si>
    <r>
      <t>BURITI</t>
    </r>
    <r>
      <rPr>
        <sz val="9.5"/>
        <color rgb="FFFF0000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(ÚLTIMAS UNIDADES)</t>
    </r>
  </si>
  <si>
    <t>CANELA</t>
  </si>
  <si>
    <t>CANELA DA ÍNDIA</t>
  </si>
  <si>
    <r>
      <t>CASTANHA</t>
    </r>
    <r>
      <rPr>
        <sz val="9.5"/>
        <color rgb="FFFF0000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(ÚLTIMAS UNIDADES)</t>
    </r>
  </si>
  <si>
    <t xml:space="preserve">CITRONELA </t>
  </si>
  <si>
    <t>DELICATÊ</t>
  </si>
  <si>
    <t>EUCALIPTO E HORTELÃ</t>
  </si>
  <si>
    <r>
      <t>FLOR DE ALGODÃO</t>
    </r>
    <r>
      <rPr>
        <sz val="9.5"/>
        <color rgb="FFFF0000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(ÚLTIMAS UNIDADES)</t>
    </r>
  </si>
  <si>
    <t>FLOR DE LARANJEIRA</t>
  </si>
  <si>
    <t>FLOR DE PITANGA</t>
  </si>
  <si>
    <r>
      <t>GENGIBRE E MANDARINA</t>
    </r>
    <r>
      <rPr>
        <b/>
        <sz val="9.5"/>
        <color rgb="FFFF0000"/>
        <rFont val="Calibri"/>
        <family val="2"/>
        <scheme val="minor"/>
      </rPr>
      <t xml:space="preserve"> (ÚLTIMAS UNIDADES)</t>
    </r>
  </si>
  <si>
    <r>
      <t xml:space="preserve">GUARANÁ </t>
    </r>
    <r>
      <rPr>
        <b/>
        <sz val="9.5"/>
        <color rgb="FFFF0000"/>
        <rFont val="Calibri"/>
        <family val="2"/>
        <scheme val="minor"/>
      </rPr>
      <t>(ÚLTIMAS UNIDADES)</t>
    </r>
  </si>
  <si>
    <t>JASMIM E SÂNDALO</t>
  </si>
  <si>
    <r>
      <t xml:space="preserve">LIMA DA PÉRSIA </t>
    </r>
    <r>
      <rPr>
        <b/>
        <sz val="9.5"/>
        <color rgb="FFFF0000"/>
        <rFont val="Calibri"/>
        <family val="2"/>
        <scheme val="minor"/>
      </rPr>
      <t>(ÚLTIMAS UNIDADES)</t>
    </r>
  </si>
  <si>
    <t>LIMÃO E FRAMBROESA</t>
  </si>
  <si>
    <t>LIMÃO SICILIANO</t>
  </si>
  <si>
    <t>MACADÂMIA</t>
  </si>
  <si>
    <t>MAGNÓLIA</t>
  </si>
  <si>
    <t>MORANGO SWEET</t>
  </si>
  <si>
    <t>AMSTERDÃ</t>
  </si>
  <si>
    <t>ESSÊNCIAS DO MUNDO</t>
  </si>
  <si>
    <t>ATENAS</t>
  </si>
  <si>
    <t>BARCELONA</t>
  </si>
  <si>
    <r>
      <t>BERLIM</t>
    </r>
    <r>
      <rPr>
        <b/>
        <sz val="9.5"/>
        <color rgb="FF00B0F0"/>
        <rFont val="Calibri"/>
        <family val="2"/>
        <scheme val="minor"/>
      </rPr>
      <t xml:space="preserve"> (LANÇAMENTO)</t>
    </r>
  </si>
  <si>
    <r>
      <t>BORA BORA</t>
    </r>
    <r>
      <rPr>
        <b/>
        <sz val="9.5"/>
        <color rgb="FF00B0F0"/>
        <rFont val="Calibri"/>
        <family val="2"/>
        <scheme val="minor"/>
      </rPr>
      <t xml:space="preserve"> (LANÇAMENTO)</t>
    </r>
  </si>
  <si>
    <t>BUENOS AIRES</t>
  </si>
  <si>
    <t xml:space="preserve">CANCUN </t>
  </si>
  <si>
    <t xml:space="preserve">DUBAI </t>
  </si>
  <si>
    <r>
      <t xml:space="preserve">ISTAMBUL </t>
    </r>
    <r>
      <rPr>
        <b/>
        <sz val="9.5"/>
        <color rgb="FF00B0F0"/>
        <rFont val="Calibri"/>
        <family val="2"/>
        <scheme val="minor"/>
      </rPr>
      <t>(LANÇAMENTO)</t>
    </r>
  </si>
  <si>
    <t xml:space="preserve">LISBOA </t>
  </si>
  <si>
    <t xml:space="preserve">LONDRES </t>
  </si>
  <si>
    <t>MACHU PICCHU</t>
  </si>
  <si>
    <t xml:space="preserve">MIAMI </t>
  </si>
  <si>
    <t>NORONHA</t>
  </si>
  <si>
    <t xml:space="preserve">NOVA YORK </t>
  </si>
  <si>
    <t xml:space="preserve">PARIS </t>
  </si>
  <si>
    <t>PUNTA CANA</t>
  </si>
  <si>
    <t xml:space="preserve">ROMA </t>
  </si>
  <si>
    <t xml:space="preserve">SYDNEY </t>
  </si>
  <si>
    <t>TAJ MAHAL</t>
  </si>
  <si>
    <t>TÓQUIO</t>
  </si>
  <si>
    <r>
      <t xml:space="preserve">VENEZA </t>
    </r>
    <r>
      <rPr>
        <b/>
        <sz val="9.5"/>
        <color rgb="FF00B0F0"/>
        <rFont val="Calibri"/>
        <family val="2"/>
        <scheme val="minor"/>
      </rPr>
      <t>(LANÇAMENTO)</t>
    </r>
  </si>
  <si>
    <t>PIMENTA ROSA</t>
  </si>
  <si>
    <t>PITANGA PRETA</t>
  </si>
  <si>
    <t>VERBENA DA SICÍLIA</t>
  </si>
  <si>
    <t>VERBENA</t>
  </si>
  <si>
    <t>ÓLEOS ESSENCIAIS</t>
  </si>
  <si>
    <t>100% PUROS</t>
  </si>
  <si>
    <t>Os óleos essenciais tem sua origem na extração de plantas, incluindo flores, folhas, cascas e caules. As propriedades extraídas de cada planta possuem propriedades terapêuticas.</t>
  </si>
  <si>
    <t>VOLUME</t>
  </si>
  <si>
    <t>ALECRIM</t>
  </si>
  <si>
    <t>10ML</t>
  </si>
  <si>
    <t>ANIS ESTRELADO</t>
  </si>
  <si>
    <t>BERGAMOT ITALY</t>
  </si>
  <si>
    <t>CEDRO DA VIRGÍNIA</t>
  </si>
  <si>
    <t>COPAÍBA</t>
  </si>
  <si>
    <t>CRAVO FOLHAS</t>
  </si>
  <si>
    <t>EUCALIPTUS GLOBULUS</t>
  </si>
  <si>
    <t>GERÂNIO</t>
  </si>
  <si>
    <t>GRAPEFRUIT</t>
  </si>
  <si>
    <t>LAVANDIN</t>
  </si>
  <si>
    <t>LEMONGRASS</t>
  </si>
  <si>
    <r>
      <t>LIMÃO TAHITI</t>
    </r>
    <r>
      <rPr>
        <sz val="9.5"/>
        <color rgb="FF00B0F0"/>
        <rFont val="Calibri"/>
        <family val="2"/>
        <scheme val="minor"/>
      </rPr>
      <t xml:space="preserve"> </t>
    </r>
    <r>
      <rPr>
        <b/>
        <sz val="9.5"/>
        <color rgb="FF00B0F0"/>
        <rFont val="Calibri"/>
        <family val="2"/>
        <scheme val="minor"/>
      </rPr>
      <t>(LANÇAMENTO)</t>
    </r>
  </si>
  <si>
    <r>
      <t>MANJERONA</t>
    </r>
    <r>
      <rPr>
        <b/>
        <sz val="9.5"/>
        <color rgb="FF00B0F0"/>
        <rFont val="Calibri"/>
        <family val="2"/>
        <scheme val="minor"/>
      </rPr>
      <t xml:space="preserve"> (LANÇAMENTO)</t>
    </r>
  </si>
  <si>
    <t>MENTA PIPERITA</t>
  </si>
  <si>
    <r>
      <t>OLÍBANO</t>
    </r>
    <r>
      <rPr>
        <b/>
        <sz val="9.5"/>
        <color rgb="FF00B0F0"/>
        <rFont val="Calibri"/>
        <family val="2"/>
        <scheme val="minor"/>
      </rPr>
      <t xml:space="preserve"> (LANÇAMENTO)</t>
    </r>
  </si>
  <si>
    <t>5ML</t>
  </si>
  <si>
    <t>PALMAROSA</t>
  </si>
  <si>
    <t>PATCHOULLI</t>
  </si>
  <si>
    <t>PETITGRAIN</t>
  </si>
  <si>
    <r>
      <t>SÁLVIA</t>
    </r>
    <r>
      <rPr>
        <sz val="9.5"/>
        <color rgb="FF00B0F0"/>
        <rFont val="Calibri"/>
        <family val="2"/>
        <scheme val="minor"/>
      </rPr>
      <t xml:space="preserve"> </t>
    </r>
    <r>
      <rPr>
        <b/>
        <sz val="9.5"/>
        <color rgb="FF00B0F0"/>
        <rFont val="Calibri"/>
        <family val="2"/>
        <scheme val="minor"/>
      </rPr>
      <t>(LANÇAMENTO)</t>
    </r>
  </si>
  <si>
    <r>
      <t>SÂNDALO AMYRIS</t>
    </r>
    <r>
      <rPr>
        <b/>
        <sz val="9.5"/>
        <color rgb="FF00B0F0"/>
        <rFont val="Calibri"/>
        <family val="2"/>
        <scheme val="minor"/>
      </rPr>
      <t xml:space="preserve"> (LANÇAMENTO)</t>
    </r>
  </si>
  <si>
    <t>TEA TREE/MELALEUCA</t>
  </si>
  <si>
    <r>
      <t xml:space="preserve">VETIVER </t>
    </r>
    <r>
      <rPr>
        <b/>
        <sz val="9.5"/>
        <color rgb="FF00B0F0"/>
        <rFont val="Calibri"/>
        <family val="2"/>
        <scheme val="minor"/>
      </rPr>
      <t>(LANÇAMENTO)</t>
    </r>
  </si>
  <si>
    <t>YLANG YLANG</t>
  </si>
  <si>
    <t xml:space="preserve"> KIT COSMÉTICOS</t>
  </si>
  <si>
    <t>CREME HIDRATANTE MÃOS E CORPO</t>
  </si>
  <si>
    <t>Caixa presente contendo duas bisnagas sendo um creme hidratante desodorante de mãos 60ml e a outra hidratante desodorante corporal 120ml.</t>
  </si>
  <si>
    <t>Açaí Tropical</t>
  </si>
  <si>
    <t>Morango Sweet</t>
  </si>
  <si>
    <t>CREME MÃOS + HIDRATANTE</t>
  </si>
  <si>
    <t>CREME MÃOS + HIDRATANTE CORPORAL</t>
  </si>
  <si>
    <t>CAR SPRAY</t>
  </si>
  <si>
    <t>SPRAY PARA CARROS</t>
  </si>
  <si>
    <t xml:space="preserve">O Car Spray foi exclusivamente desenvolvido para perfumar o seu carro. Pode ser usado no interior do veículo, porta-malas, porta-luvas, tapetes e bancos. </t>
  </si>
  <si>
    <t>60ml</t>
  </si>
  <si>
    <t>Spray para carros</t>
  </si>
  <si>
    <t>EXOTIC</t>
  </si>
  <si>
    <t>FUSION</t>
  </si>
  <si>
    <t>LUXE</t>
  </si>
  <si>
    <t>SPORT</t>
  </si>
  <si>
    <t>STYLE</t>
  </si>
  <si>
    <t>SWEET</t>
  </si>
  <si>
    <t>ACESSÓRIOS</t>
  </si>
  <si>
    <t>Papel 120g</t>
  </si>
  <si>
    <t>Papel 210g</t>
  </si>
  <si>
    <t>Plástica</t>
  </si>
  <si>
    <t>SACOLA PRESENTE PAPEL SULFITE 120gr (23X34X7,5CM)</t>
  </si>
  <si>
    <t>SACOLA PRESENTE PAPEL DUPLEX 210gr (23X34X7,5CM)</t>
  </si>
  <si>
    <t>SACOLA PLÁST. - 30 UN. (24X35X7,5CM)</t>
  </si>
  <si>
    <t>SACOLA</t>
  </si>
  <si>
    <t>QTDE DE ITENS:</t>
  </si>
  <si>
    <t>VALOR TOTAL (S/ IPI):</t>
  </si>
  <si>
    <t>VALOR TOTAL (C/ IPI):</t>
  </si>
  <si>
    <t>TABELA DE CÓDIGOS DE PRODUTOS - EAN E NCM</t>
  </si>
  <si>
    <t>FRAGRÂNCIA</t>
  </si>
  <si>
    <t>NCM</t>
  </si>
  <si>
    <t>EAN</t>
  </si>
  <si>
    <t>AROMAT. ORIGINAL</t>
  </si>
  <si>
    <t>XXXXX</t>
  </si>
  <si>
    <t>AROMAT. ORIGINAL COM ESSÊNCIA</t>
  </si>
  <si>
    <t>MELANCIA</t>
  </si>
  <si>
    <t>NOVA YORK (ESSÊNCIAS DO MUNDO)</t>
  </si>
  <si>
    <t>AROMAT. STANDARD</t>
  </si>
  <si>
    <t>AROMAT. STANDARD BLACK</t>
  </si>
  <si>
    <t>AROMAT. STANDARD BLACK COM ESSÊNCIA</t>
  </si>
  <si>
    <t>GENGIBRE E MADARINA</t>
  </si>
  <si>
    <t>LONDRES</t>
  </si>
  <si>
    <t>AROMAT. STANDARD COM ESSÊNCIA</t>
  </si>
  <si>
    <t>FLOR DE MARACUJÁ</t>
  </si>
  <si>
    <t>LIMA DA PÉRSIA</t>
  </si>
  <si>
    <t>ROSA BÚLGARA</t>
  </si>
  <si>
    <t>AROMAT. AROMATHERAPY</t>
  </si>
  <si>
    <t xml:space="preserve">AROMAT. COLORS </t>
  </si>
  <si>
    <t>AZUL</t>
  </si>
  <si>
    <t>CINZA</t>
  </si>
  <si>
    <t>ROSA</t>
  </si>
  <si>
    <t>VERDE</t>
  </si>
  <si>
    <t>AROMAT. FOREST</t>
  </si>
  <si>
    <t>CERVO, GUAXINIM E RAPOSA</t>
  </si>
  <si>
    <t>DIF. DE VARETAS 100ML</t>
  </si>
  <si>
    <t>DIF. DE VARETAS 250ML</t>
  </si>
  <si>
    <t>ESSÊNCIA 10ML</t>
  </si>
  <si>
    <t>AÇAÍ (LINHA BRASIL)</t>
  </si>
  <si>
    <t>AMÊNDOA (LINHA BRASIL)</t>
  </si>
  <si>
    <t>AMSTERDÂ (ESSÊNCIAS DO MUNDO)</t>
  </si>
  <si>
    <t>ANDIROBA (LINHA BRASIL)</t>
  </si>
  <si>
    <t>ATENAS (ESSÊNCIAS DO MUNDO)</t>
  </si>
  <si>
    <t>BARCELONA (ESSÊNCIAS DO MUNDO)</t>
  </si>
  <si>
    <t>BUENOS AIRES (ESSÊNCIAS DO MUNDO)</t>
  </si>
  <si>
    <t>BURITI (LINHA BRASIL)</t>
  </si>
  <si>
    <t>CAFÉ (LINHA BRASIL)</t>
  </si>
  <si>
    <t>CANCUN (ESSÊNCIAS DO MUNDO)</t>
  </si>
  <si>
    <t>CASTANHA (LINHA BRASIL)</t>
  </si>
  <si>
    <t>CHÁ BRANCO</t>
  </si>
  <si>
    <t>CITRONELA</t>
  </si>
  <si>
    <t>CRAVO</t>
  </si>
  <si>
    <t>DUBAI (ESSÊNCIAS DO MUNDO)</t>
  </si>
  <si>
    <t>FLOR DE ALGODÃO</t>
  </si>
  <si>
    <t>GENGIBRE E MANDARINA</t>
  </si>
  <si>
    <t>GUARANÁ (LINHA BRASIL)</t>
  </si>
  <si>
    <t>LIMÃO E FRAMBOESA</t>
  </si>
  <si>
    <t>LISBOA (ESSÊNCIAS DO MUNDO)</t>
  </si>
  <si>
    <t>LONDRES (ESSÊNCIAS DO MUNDO)</t>
  </si>
  <si>
    <t>MACADÂMIA (LINHA BRASIL)</t>
  </si>
  <si>
    <t>MACHU PICCHU (ESSÊNCIAS DO MUNDO)</t>
  </si>
  <si>
    <t>MIAMI (ESSÊNCIAS DO MUNDO)</t>
  </si>
  <si>
    <t>NORONHA (ESSÊNCIAS DO MUNDO)</t>
  </si>
  <si>
    <t>PARIS (ESSÊNCIAS DO MUNDO)</t>
  </si>
  <si>
    <t>PRIPRIOCA (LINHA BRASIL)</t>
  </si>
  <si>
    <t>PUNTA CANA (ESSÊNCIAS DO MUNDO)</t>
  </si>
  <si>
    <t>ROMA (ESSÊNCIAS DO MUNDO)</t>
  </si>
  <si>
    <t>ROMÃ E LICHIA</t>
  </si>
  <si>
    <t>ROMMÃ</t>
  </si>
  <si>
    <t>SYDNEY (ESSÊNCIAS DO MUNDO)</t>
  </si>
  <si>
    <t>TAJ MAHAL (ESSÊNCIAS DO MUNDO)</t>
  </si>
  <si>
    <t>TÓQUIO (ESSÊNCIAS DO MUNDO)</t>
  </si>
  <si>
    <t>ESSÊNCIA 20ML</t>
  </si>
  <si>
    <t>HOME SPRAY 200 ML</t>
  </si>
  <si>
    <t>FIGO</t>
  </si>
  <si>
    <t>ÓLEO DE CITRONELA E CRAVO</t>
  </si>
  <si>
    <t>KIT ESPECIAL (DIF. + ÁGUA PERF.)</t>
  </si>
  <si>
    <t>KIT PRESENTE ORIGINAL</t>
  </si>
  <si>
    <t>ALECRIM SILVESTRE E MORANGO SWEET</t>
  </si>
  <si>
    <t>CAPIM LIMÃO E FLOR DE FIGO</t>
  </si>
  <si>
    <t>LIMÃO SICILIANO E MAÇÃ COM CANELA</t>
  </si>
  <si>
    <t>PERSONALIZADO</t>
  </si>
  <si>
    <t>KIT PRESENTE STANDARD</t>
  </si>
  <si>
    <t>BAMBOO E PEÔNIA GARDEN</t>
  </si>
  <si>
    <t>FLOR DE CEREJEIRA E LIMA DA PÉRSIA</t>
  </si>
  <si>
    <t>KIT PRESENTE STANDARD BLACK</t>
  </si>
  <si>
    <t>ÓLEO ESSENCIAL 10ML</t>
  </si>
  <si>
    <t xml:space="preserve">CEDRO DA VIRGINIA </t>
  </si>
  <si>
    <t xml:space="preserve">EUCALIPTUS GLOBULUS </t>
  </si>
  <si>
    <t xml:space="preserve">LAVANDIN </t>
  </si>
  <si>
    <t>TEA TREE (MELALEUCA)</t>
  </si>
  <si>
    <t>SACHÊ PERFUMADO 10G</t>
  </si>
  <si>
    <t>SACHÊ PERFUMADO 25G</t>
  </si>
  <si>
    <t>REFIL DIF. DE VARETAS 250ML</t>
  </si>
  <si>
    <t>REFIL ÁGUA PERFUMADA 1L</t>
  </si>
  <si>
    <t>REFIL HOME SPRAY 500ML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</si>
</sst>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00000000"/>
    <numFmt numFmtId="167" formatCode="0000000000000"/>
    <numFmt numFmtId="168" formatCode="00000000000"/>
  </numFmts>
  <fonts count="41">
    <font>
      <sz val="11"/>
      <color theme="1"/>
      <name val="Calibri"/>
      <family val="2"/>
      <scheme val="minor"/>
    </font>
    <font>
      <b/>
      <sz val="11"/>
      <color indexed="21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name val="Calibri"/>
      <family val="2"/>
      <scheme val="minor"/>
    </font>
    <font>
      <sz val="9.5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name val="Calibri"/>
      <family val="2"/>
      <scheme val="minor"/>
    </font>
    <font>
      <b/>
      <sz val="9.5"/>
      <color rgb="FF00B0F0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9.5"/>
      <color rgb="FFC00000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.5"/>
      <color theme="0"/>
      <name val="Calibri"/>
      <family val="2"/>
      <scheme val="minor"/>
    </font>
    <font>
      <sz val="9.5"/>
      <color rgb="FFFF0000"/>
      <name val="Calibri"/>
      <family val="2"/>
      <scheme val="minor"/>
    </font>
    <font>
      <b/>
      <sz val="9.5"/>
      <color rgb="FF33CCFF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9.5"/>
      <color rgb="FF00B0F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lightVertical">
        <fgColor theme="0" tint="-0.14996795556505021"/>
        <bgColor rgb="FFECE3BE"/>
      </patternFill>
    </fill>
    <fill>
      <patternFill patternType="lightVertical">
        <fgColor theme="0" tint="-0.14990691854609822"/>
        <bgColor rgb="FFE6DAA8"/>
      </patternFill>
    </fill>
    <fill>
      <patternFill patternType="lightVertical">
        <fgColor theme="0" tint="-0.14993743705557422"/>
        <bgColor rgb="FFE6DAA8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theme="2"/>
      </left>
      <right/>
      <top style="thick">
        <color theme="2"/>
      </top>
      <bottom/>
      <diagonal/>
    </border>
    <border>
      <left/>
      <right style="thick">
        <color theme="2"/>
      </right>
      <top style="thick">
        <color theme="2"/>
      </top>
      <bottom/>
      <diagonal/>
    </border>
    <border>
      <left style="thick">
        <color theme="2"/>
      </left>
      <right/>
      <top/>
      <bottom style="thick">
        <color theme="2"/>
      </bottom>
      <diagonal/>
    </border>
    <border>
      <left/>
      <right style="thick">
        <color theme="2"/>
      </right>
      <top/>
      <bottom style="thick">
        <color theme="2"/>
      </bottom>
      <diagonal/>
    </border>
    <border>
      <left/>
      <right/>
      <top style="thick">
        <color theme="2"/>
      </top>
      <bottom/>
      <diagonal/>
    </border>
    <border>
      <left/>
      <right/>
      <top/>
      <bottom style="thick">
        <color theme="2"/>
      </bottom>
      <diagonal/>
    </border>
    <border>
      <left style="thick">
        <color theme="2"/>
      </left>
      <right style="thick">
        <color theme="2"/>
      </right>
      <top style="thick">
        <color theme="2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rgb="FFE6DAA8"/>
      </left>
      <right style="thick">
        <color rgb="FFE6DAA8"/>
      </right>
      <top style="thick">
        <color rgb="FFE6DAA8"/>
      </top>
      <bottom style="thick">
        <color rgb="FFE6DAA8"/>
      </bottom>
      <diagonal/>
    </border>
    <border>
      <left style="thick">
        <color rgb="FFE6DAA8"/>
      </left>
      <right/>
      <top style="thick">
        <color rgb="FFE6DAA8"/>
      </top>
      <bottom style="thick">
        <color rgb="FFE6DAA8"/>
      </bottom>
      <diagonal/>
    </border>
    <border>
      <left/>
      <right/>
      <top style="thick">
        <color rgb="FFE6DAA8"/>
      </top>
      <bottom style="thick">
        <color rgb="FFE6DAA8"/>
      </bottom>
      <diagonal/>
    </border>
    <border>
      <left/>
      <right style="thick">
        <color rgb="FFE6DAA8"/>
      </right>
      <top style="thick">
        <color rgb="FFE6DAA8"/>
      </top>
      <bottom style="thick">
        <color rgb="FFE6DAA8"/>
      </bottom>
      <diagonal/>
    </border>
    <border>
      <left style="thick">
        <color rgb="FFE6DAA8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ck">
        <color theme="0"/>
      </left>
      <right/>
      <top style="thick">
        <color theme="2"/>
      </top>
      <bottom style="thick">
        <color theme="0"/>
      </bottom>
      <diagonal/>
    </border>
    <border>
      <left/>
      <right/>
      <top style="thick">
        <color theme="2"/>
      </top>
      <bottom style="thick">
        <color theme="0"/>
      </bottom>
      <diagonal/>
    </border>
    <border>
      <left/>
      <right style="thick">
        <color theme="2"/>
      </right>
      <top style="thick">
        <color theme="2"/>
      </top>
      <bottom style="thick">
        <color theme="0"/>
      </bottom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2"/>
      </left>
      <right/>
      <top style="thick">
        <color theme="0"/>
      </top>
      <bottom style="thick">
        <color theme="2"/>
      </bottom>
      <diagonal/>
    </border>
    <border>
      <left/>
      <right/>
      <top style="thick">
        <color theme="0"/>
      </top>
      <bottom style="thick">
        <color theme="2"/>
      </bottom>
      <diagonal/>
    </border>
    <border>
      <left/>
      <right style="thick">
        <color theme="0"/>
      </right>
      <top style="thick">
        <color theme="0"/>
      </top>
      <bottom style="thick">
        <color theme="2"/>
      </bottom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08">
    <xf numFmtId="0" fontId="0" fillId="0" borderId="0" xfId="0"/>
    <xf numFmtId="0" fontId="0" fillId="0" borderId="0" xfId="0" applyBorder="1" applyAlignment="1" applyProtection="1"/>
    <xf numFmtId="0" fontId="0" fillId="0" borderId="0" xfId="0" applyBorder="1" applyAlignment="1" applyProtection="1">
      <alignment wrapText="1"/>
    </xf>
    <xf numFmtId="0" fontId="0" fillId="0" borderId="0" xfId="0" applyBorder="1" applyProtection="1"/>
    <xf numFmtId="0" fontId="0" fillId="0" borderId="0" xfId="0" applyBorder="1"/>
    <xf numFmtId="0" fontId="5" fillId="0" borderId="0" xfId="0" applyFont="1" applyBorder="1" applyAlignment="1" applyProtection="1"/>
    <xf numFmtId="0" fontId="5" fillId="0" borderId="0" xfId="0" applyFont="1" applyBorder="1" applyProtection="1"/>
    <xf numFmtId="0" fontId="3" fillId="3" borderId="2" xfId="0" applyFont="1" applyFill="1" applyBorder="1" applyAlignment="1" applyProtection="1">
      <alignment vertical="center"/>
    </xf>
    <xf numFmtId="0" fontId="6" fillId="0" borderId="0" xfId="0" applyFont="1" applyBorder="1" applyAlignment="1" applyProtection="1"/>
    <xf numFmtId="0" fontId="6" fillId="0" borderId="0" xfId="0" applyFont="1" applyBorder="1" applyProtection="1"/>
    <xf numFmtId="0" fontId="0" fillId="0" borderId="0" xfId="0" applyFont="1" applyBorder="1" applyAlignment="1" applyProtection="1"/>
    <xf numFmtId="0" fontId="0" fillId="0" borderId="0" xfId="0" applyFont="1" applyBorder="1" applyProtection="1"/>
    <xf numFmtId="0" fontId="0" fillId="0" borderId="0" xfId="0" applyFont="1" applyBorder="1"/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0" fillId="0" borderId="0" xfId="0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165" fontId="0" fillId="0" borderId="0" xfId="2" applyNumberFormat="1" applyFont="1" applyBorder="1" applyAlignment="1" applyProtection="1"/>
    <xf numFmtId="165" fontId="5" fillId="0" borderId="0" xfId="2" applyNumberFormat="1" applyFont="1" applyBorder="1" applyAlignment="1" applyProtection="1"/>
    <xf numFmtId="165" fontId="6" fillId="0" borderId="0" xfId="2" applyNumberFormat="1" applyFont="1" applyBorder="1" applyAlignment="1" applyProtection="1"/>
    <xf numFmtId="165" fontId="0" fillId="0" borderId="0" xfId="2" applyNumberFormat="1" applyFont="1" applyBorder="1" applyProtection="1"/>
    <xf numFmtId="0" fontId="9" fillId="0" borderId="0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horizontal="center" vertical="center"/>
    </xf>
    <xf numFmtId="43" fontId="6" fillId="2" borderId="0" xfId="1" applyFont="1" applyFill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43" fontId="6" fillId="0" borderId="0" xfId="1" applyFont="1" applyFill="1" applyBorder="1" applyAlignment="1" applyProtection="1">
      <alignment vertical="center"/>
    </xf>
    <xf numFmtId="0" fontId="10" fillId="0" borderId="0" xfId="0" applyFont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/>
    <xf numFmtId="0" fontId="10" fillId="0" borderId="0" xfId="0" applyFont="1" applyFill="1" applyBorder="1" applyAlignment="1" applyProtection="1">
      <alignment horizontal="center" vertical="center"/>
    </xf>
    <xf numFmtId="43" fontId="6" fillId="0" borderId="0" xfId="1" applyFont="1" applyFill="1" applyBorder="1" applyAlignment="1" applyProtection="1"/>
    <xf numFmtId="0" fontId="0" fillId="0" borderId="0" xfId="0" applyFill="1" applyBorder="1" applyAlignment="1" applyProtection="1"/>
    <xf numFmtId="0" fontId="0" fillId="0" borderId="0" xfId="0" applyFill="1" applyBorder="1" applyProtection="1"/>
    <xf numFmtId="0" fontId="6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horizontal="center" vertical="center"/>
    </xf>
    <xf numFmtId="1" fontId="6" fillId="0" borderId="0" xfId="2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/>
    <xf numFmtId="0" fontId="0" fillId="0" borderId="0" xfId="0" applyFill="1" applyBorder="1"/>
    <xf numFmtId="43" fontId="9" fillId="0" borderId="0" xfId="1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/>
    </xf>
    <xf numFmtId="165" fontId="0" fillId="0" borderId="0" xfId="2" applyNumberFormat="1" applyFont="1" applyFill="1" applyBorder="1" applyAlignment="1" applyProtection="1"/>
    <xf numFmtId="0" fontId="0" fillId="0" borderId="0" xfId="0" applyFill="1" applyBorder="1" applyAlignment="1"/>
    <xf numFmtId="0" fontId="7" fillId="0" borderId="0" xfId="0" applyFont="1" applyBorder="1" applyAlignment="1" applyProtection="1">
      <alignment vertical="center"/>
    </xf>
    <xf numFmtId="165" fontId="6" fillId="0" borderId="0" xfId="2" applyNumberFormat="1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13" fillId="6" borderId="5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vertical="center"/>
    </xf>
    <xf numFmtId="9" fontId="17" fillId="0" borderId="0" xfId="1" applyNumberFormat="1" applyFont="1" applyFill="1" applyBorder="1" applyAlignment="1" applyProtection="1">
      <alignment horizontal="center" vertical="center"/>
    </xf>
    <xf numFmtId="0" fontId="13" fillId="6" borderId="10" xfId="0" applyFont="1" applyFill="1" applyBorder="1" applyAlignment="1" applyProtection="1">
      <alignment horizontal="center" vertical="center"/>
    </xf>
    <xf numFmtId="0" fontId="13" fillId="6" borderId="11" xfId="0" applyFont="1" applyFill="1" applyBorder="1" applyAlignment="1" applyProtection="1">
      <alignment horizontal="center" vertical="center"/>
    </xf>
    <xf numFmtId="0" fontId="13" fillId="6" borderId="8" xfId="0" applyFont="1" applyFill="1" applyBorder="1" applyAlignment="1" applyProtection="1">
      <alignment horizontal="center" vertical="center"/>
    </xf>
    <xf numFmtId="43" fontId="3" fillId="0" borderId="0" xfId="1" applyFont="1" applyFill="1" applyBorder="1" applyAlignment="1" applyProtection="1">
      <alignment horizontal="center" vertical="center"/>
    </xf>
    <xf numFmtId="165" fontId="9" fillId="0" borderId="0" xfId="2" applyNumberFormat="1" applyFont="1" applyBorder="1" applyAlignment="1" applyProtection="1">
      <alignment vertical="center"/>
    </xf>
    <xf numFmtId="0" fontId="3" fillId="3" borderId="3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20" fillId="9" borderId="11" xfId="0" applyFont="1" applyFill="1" applyBorder="1" applyAlignment="1" applyProtection="1">
      <alignment horizontal="center" vertical="center"/>
    </xf>
    <xf numFmtId="43" fontId="20" fillId="9" borderId="11" xfId="1" applyFont="1" applyFill="1" applyBorder="1" applyAlignment="1" applyProtection="1">
      <alignment vertical="center"/>
    </xf>
    <xf numFmtId="0" fontId="17" fillId="0" borderId="11" xfId="0" applyFont="1" applyFill="1" applyBorder="1" applyAlignment="1" applyProtection="1">
      <alignment vertical="center"/>
    </xf>
    <xf numFmtId="9" fontId="17" fillId="0" borderId="11" xfId="1" applyNumberFormat="1" applyFont="1" applyFill="1" applyBorder="1" applyAlignment="1" applyProtection="1">
      <alignment horizontal="center" vertical="center"/>
    </xf>
    <xf numFmtId="43" fontId="17" fillId="2" borderId="11" xfId="1" applyFont="1" applyFill="1" applyBorder="1" applyAlignment="1" applyProtection="1">
      <alignment horizontal="center" vertical="center"/>
    </xf>
    <xf numFmtId="43" fontId="17" fillId="0" borderId="12" xfId="1" applyFont="1" applyFill="1" applyBorder="1" applyAlignment="1" applyProtection="1">
      <alignment horizontal="center" vertical="center"/>
    </xf>
    <xf numFmtId="43" fontId="17" fillId="10" borderId="12" xfId="1" applyFont="1" applyFill="1" applyBorder="1" applyAlignment="1" applyProtection="1">
      <alignment horizontal="center" vertical="center"/>
    </xf>
    <xf numFmtId="9" fontId="17" fillId="10" borderId="0" xfId="1" applyNumberFormat="1" applyFont="1" applyFill="1" applyBorder="1" applyAlignment="1" applyProtection="1">
      <alignment horizontal="center" vertical="center"/>
    </xf>
    <xf numFmtId="0" fontId="17" fillId="10" borderId="0" xfId="0" applyFont="1" applyFill="1" applyBorder="1" applyAlignment="1" applyProtection="1">
      <alignment vertical="center"/>
    </xf>
    <xf numFmtId="43" fontId="20" fillId="5" borderId="11" xfId="1" applyFont="1" applyFill="1" applyBorder="1" applyAlignment="1" applyProtection="1">
      <alignment vertical="center"/>
    </xf>
    <xf numFmtId="43" fontId="17" fillId="10" borderId="22" xfId="1" applyFont="1" applyFill="1" applyBorder="1" applyAlignment="1" applyProtection="1">
      <alignment horizontal="center" vertical="center"/>
    </xf>
    <xf numFmtId="43" fontId="17" fillId="10" borderId="0" xfId="1" applyFont="1" applyFill="1" applyBorder="1" applyAlignment="1" applyProtection="1">
      <alignment horizontal="center" vertical="center"/>
    </xf>
    <xf numFmtId="43" fontId="17" fillId="0" borderId="0" xfId="1" applyFont="1" applyFill="1" applyBorder="1" applyAlignment="1" applyProtection="1">
      <alignment horizontal="center" vertical="center"/>
    </xf>
    <xf numFmtId="164" fontId="0" fillId="0" borderId="0" xfId="0" applyNumberFormat="1" applyFill="1" applyBorder="1" applyProtection="1"/>
    <xf numFmtId="0" fontId="17" fillId="4" borderId="11" xfId="0" applyFont="1" applyFill="1" applyBorder="1" applyAlignment="1" applyProtection="1">
      <alignment horizontal="center" vertical="center"/>
      <protection locked="0"/>
    </xf>
    <xf numFmtId="0" fontId="8" fillId="8" borderId="11" xfId="0" applyFont="1" applyFill="1" applyBorder="1" applyAlignment="1" applyProtection="1">
      <alignment horizontal="center" wrapText="1"/>
    </xf>
    <xf numFmtId="0" fontId="8" fillId="8" borderId="9" xfId="0" applyFont="1" applyFill="1" applyBorder="1" applyAlignment="1" applyProtection="1">
      <alignment horizontal="center" wrapText="1"/>
    </xf>
    <xf numFmtId="0" fontId="14" fillId="8" borderId="0" xfId="0" applyFont="1" applyFill="1" applyBorder="1" applyAlignment="1" applyProtection="1">
      <alignment horizontal="center"/>
    </xf>
    <xf numFmtId="0" fontId="8" fillId="8" borderId="0" xfId="0" applyFont="1" applyFill="1" applyBorder="1" applyAlignment="1" applyProtection="1">
      <alignment horizontal="center" wrapText="1"/>
    </xf>
    <xf numFmtId="0" fontId="13" fillId="6" borderId="0" xfId="0" applyFont="1" applyFill="1" applyBorder="1" applyAlignment="1" applyProtection="1">
      <alignment horizontal="center" vertical="center"/>
    </xf>
    <xf numFmtId="43" fontId="20" fillId="5" borderId="0" xfId="1" applyFont="1" applyFill="1" applyBorder="1" applyAlignment="1" applyProtection="1">
      <alignment vertical="center"/>
    </xf>
    <xf numFmtId="0" fontId="8" fillId="8" borderId="0" xfId="0" applyFont="1" applyFill="1" applyBorder="1" applyAlignment="1" applyProtection="1">
      <alignment horizontal="center" vertical="center" wrapText="1"/>
    </xf>
    <xf numFmtId="43" fontId="22" fillId="0" borderId="0" xfId="1" applyFont="1" applyFill="1" applyBorder="1" applyAlignment="1" applyProtection="1">
      <alignment horizontal="center" vertical="center"/>
    </xf>
    <xf numFmtId="43" fontId="0" fillId="0" borderId="0" xfId="0" applyNumberFormat="1" applyFont="1" applyBorder="1" applyProtection="1"/>
    <xf numFmtId="0" fontId="17" fillId="10" borderId="0" xfId="1" applyNumberFormat="1" applyFont="1" applyFill="1" applyBorder="1" applyAlignment="1" applyProtection="1">
      <alignment horizontal="center" vertical="center"/>
    </xf>
    <xf numFmtId="43" fontId="17" fillId="10" borderId="0" xfId="1" applyNumberFormat="1" applyFont="1" applyFill="1" applyBorder="1" applyAlignment="1" applyProtection="1">
      <alignment horizontal="center" vertical="center"/>
    </xf>
    <xf numFmtId="0" fontId="14" fillId="8" borderId="8" xfId="0" applyFont="1" applyFill="1" applyBorder="1" applyAlignment="1" applyProtection="1">
      <alignment horizontal="center" vertical="center"/>
    </xf>
    <xf numFmtId="0" fontId="8" fillId="8" borderId="9" xfId="0" applyFont="1" applyFill="1" applyBorder="1" applyAlignment="1" applyProtection="1">
      <alignment horizontal="center" vertical="center" wrapText="1"/>
    </xf>
    <xf numFmtId="0" fontId="6" fillId="0" borderId="2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23" fillId="3" borderId="0" xfId="0" applyFont="1" applyFill="1" applyBorder="1" applyAlignment="1" applyProtection="1">
      <alignment vertical="center"/>
    </xf>
    <xf numFmtId="0" fontId="25" fillId="0" borderId="0" xfId="0" applyFont="1" applyBorder="1" applyProtection="1"/>
    <xf numFmtId="0" fontId="6" fillId="0" borderId="16" xfId="0" applyFont="1" applyBorder="1" applyAlignment="1" applyProtection="1">
      <alignment horizontal="center" vertical="center"/>
      <protection locked="0"/>
    </xf>
    <xf numFmtId="0" fontId="19" fillId="0" borderId="11" xfId="0" applyFont="1" applyFill="1" applyBorder="1" applyAlignment="1" applyProtection="1">
      <alignment horizontal="center" vertical="center"/>
    </xf>
    <xf numFmtId="0" fontId="19" fillId="0" borderId="11" xfId="0" applyFont="1" applyFill="1" applyBorder="1" applyAlignment="1" applyProtection="1">
      <alignment horizontal="center" vertical="center"/>
      <protection locked="0"/>
    </xf>
    <xf numFmtId="0" fontId="20" fillId="0" borderId="11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</xf>
    <xf numFmtId="43" fontId="22" fillId="0" borderId="31" xfId="1" applyFont="1" applyFill="1" applyBorder="1" applyAlignment="1" applyProtection="1">
      <alignment horizontal="center" vertical="center"/>
    </xf>
    <xf numFmtId="43" fontId="22" fillId="0" borderId="22" xfId="1" applyFont="1" applyFill="1" applyBorder="1" applyAlignment="1" applyProtection="1">
      <alignment horizontal="center" vertical="center"/>
    </xf>
    <xf numFmtId="43" fontId="20" fillId="0" borderId="13" xfId="1" applyFont="1" applyFill="1" applyBorder="1" applyAlignment="1" applyProtection="1">
      <alignment vertical="center"/>
    </xf>
    <xf numFmtId="43" fontId="20" fillId="0" borderId="0" xfId="1" applyFont="1" applyFill="1" applyBorder="1" applyAlignment="1" applyProtection="1">
      <alignment vertical="center"/>
    </xf>
    <xf numFmtId="0" fontId="8" fillId="8" borderId="13" xfId="0" applyFont="1" applyFill="1" applyBorder="1" applyAlignment="1" applyProtection="1">
      <alignment horizontal="center" wrapText="1"/>
    </xf>
    <xf numFmtId="0" fontId="13" fillId="6" borderId="13" xfId="0" applyFont="1" applyFill="1" applyBorder="1" applyAlignment="1" applyProtection="1">
      <alignment horizontal="center" vertical="center"/>
    </xf>
    <xf numFmtId="43" fontId="17" fillId="2" borderId="13" xfId="1" applyFont="1" applyFill="1" applyBorder="1" applyAlignment="1" applyProtection="1">
      <alignment horizontal="center" vertical="center"/>
    </xf>
    <xf numFmtId="43" fontId="20" fillId="9" borderId="13" xfId="1" applyFont="1" applyFill="1" applyBorder="1" applyAlignment="1" applyProtection="1">
      <alignment vertical="center"/>
    </xf>
    <xf numFmtId="43" fontId="17" fillId="11" borderId="12" xfId="1" applyFont="1" applyFill="1" applyBorder="1" applyAlignment="1" applyProtection="1">
      <alignment horizontal="center" vertical="center"/>
    </xf>
    <xf numFmtId="0" fontId="15" fillId="8" borderId="8" xfId="0" applyFont="1" applyFill="1" applyBorder="1" applyAlignment="1" applyProtection="1">
      <alignment horizontal="center"/>
    </xf>
    <xf numFmtId="0" fontId="17" fillId="0" borderId="0" xfId="1" applyNumberFormat="1" applyFont="1" applyFill="1" applyBorder="1" applyAlignment="1" applyProtection="1">
      <alignment horizontal="center" vertical="center"/>
    </xf>
    <xf numFmtId="0" fontId="8" fillId="8" borderId="11" xfId="0" applyFont="1" applyFill="1" applyBorder="1" applyAlignment="1" applyProtection="1">
      <alignment horizontal="center" vertical="center" wrapText="1"/>
    </xf>
    <xf numFmtId="0" fontId="14" fillId="0" borderId="13" xfId="0" applyFont="1" applyFill="1" applyBorder="1" applyAlignment="1" applyProtection="1">
      <alignment horizontal="center" vertical="center"/>
    </xf>
    <xf numFmtId="0" fontId="13" fillId="0" borderId="13" xfId="0" applyFont="1" applyFill="1" applyBorder="1" applyAlignment="1" applyProtection="1">
      <alignment horizontal="center" vertical="center"/>
    </xf>
    <xf numFmtId="0" fontId="13" fillId="0" borderId="11" xfId="0" applyFont="1" applyFill="1" applyBorder="1" applyAlignment="1" applyProtection="1">
      <alignment horizontal="center" vertical="center"/>
    </xf>
    <xf numFmtId="43" fontId="17" fillId="0" borderId="13" xfId="1" applyFont="1" applyFill="1" applyBorder="1" applyAlignment="1" applyProtection="1">
      <alignment horizontal="center" vertical="center"/>
    </xf>
    <xf numFmtId="0" fontId="17" fillId="0" borderId="11" xfId="0" applyFont="1" applyFill="1" applyBorder="1" applyAlignment="1" applyProtection="1">
      <alignment horizontal="center" vertical="center"/>
      <protection locked="0"/>
    </xf>
    <xf numFmtId="43" fontId="17" fillId="0" borderId="11" xfId="1" applyFont="1" applyFill="1" applyBorder="1" applyAlignment="1" applyProtection="1">
      <alignment horizontal="center" vertical="center"/>
    </xf>
    <xf numFmtId="43" fontId="20" fillId="0" borderId="11" xfId="1" applyFont="1" applyFill="1" applyBorder="1" applyAlignment="1" applyProtection="1">
      <alignment vertical="center"/>
    </xf>
    <xf numFmtId="0" fontId="26" fillId="8" borderId="8" xfId="0" applyFont="1" applyFill="1" applyBorder="1" applyAlignment="1" applyProtection="1">
      <alignment horizontal="center"/>
    </xf>
    <xf numFmtId="0" fontId="26" fillId="8" borderId="0" xfId="0" applyFont="1" applyFill="1" applyBorder="1" applyAlignment="1" applyProtection="1">
      <alignment horizontal="center"/>
    </xf>
    <xf numFmtId="0" fontId="13" fillId="0" borderId="4" xfId="0" applyFont="1" applyFill="1" applyBorder="1" applyAlignment="1" applyProtection="1">
      <alignment horizontal="center" vertical="center"/>
    </xf>
    <xf numFmtId="0" fontId="13" fillId="0" borderId="5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vertical="center"/>
    </xf>
    <xf numFmtId="0" fontId="15" fillId="8" borderId="13" xfId="0" applyFont="1" applyFill="1" applyBorder="1" applyAlignment="1" applyProtection="1">
      <alignment horizontal="center"/>
    </xf>
    <xf numFmtId="43" fontId="0" fillId="0" borderId="0" xfId="0" applyNumberFormat="1" applyBorder="1" applyAlignment="1" applyProtection="1"/>
    <xf numFmtId="0" fontId="6" fillId="12" borderId="0" xfId="0" applyFont="1" applyFill="1" applyAlignment="1" applyProtection="1">
      <alignment horizontal="left" vertical="center"/>
    </xf>
    <xf numFmtId="9" fontId="6" fillId="12" borderId="0" xfId="2" applyFont="1" applyFill="1" applyAlignment="1" applyProtection="1">
      <alignment horizontal="center" vertical="center"/>
    </xf>
    <xf numFmtId="0" fontId="6" fillId="12" borderId="0" xfId="0" applyFont="1" applyFill="1" applyAlignment="1" applyProtection="1">
      <alignment horizontal="center" vertical="center"/>
    </xf>
    <xf numFmtId="166" fontId="6" fillId="12" borderId="0" xfId="0" applyNumberFormat="1" applyFont="1" applyFill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6" fillId="0" borderId="0" xfId="0" applyFont="1" applyAlignment="1" applyProtection="1">
      <alignment horizontal="left" vertical="center"/>
    </xf>
    <xf numFmtId="9" fontId="0" fillId="0" borderId="0" xfId="2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166" fontId="6" fillId="0" borderId="0" xfId="0" applyNumberFormat="1" applyFont="1" applyAlignment="1" applyProtection="1">
      <alignment horizontal="center" vertical="center"/>
    </xf>
    <xf numFmtId="9" fontId="6" fillId="0" borderId="0" xfId="2" applyFont="1" applyAlignment="1" applyProtection="1">
      <alignment horizontal="center" vertical="center"/>
    </xf>
    <xf numFmtId="0" fontId="31" fillId="12" borderId="32" xfId="0" applyFont="1" applyFill="1" applyBorder="1" applyAlignment="1" applyProtection="1">
      <alignment horizontal="center" vertical="center"/>
    </xf>
    <xf numFmtId="9" fontId="31" fillId="12" borderId="32" xfId="2" applyFont="1" applyFill="1" applyBorder="1" applyAlignment="1" applyProtection="1">
      <alignment horizontal="center" vertical="center"/>
    </xf>
    <xf numFmtId="166" fontId="31" fillId="12" borderId="32" xfId="0" applyNumberFormat="1" applyFont="1" applyFill="1" applyBorder="1" applyAlignment="1" applyProtection="1">
      <alignment horizontal="center" vertical="center"/>
    </xf>
    <xf numFmtId="0" fontId="32" fillId="0" borderId="32" xfId="0" applyFont="1" applyBorder="1" applyAlignment="1" applyProtection="1">
      <alignment horizontal="left" vertical="center"/>
    </xf>
    <xf numFmtId="9" fontId="32" fillId="0" borderId="32" xfId="2" applyFont="1" applyBorder="1" applyAlignment="1" applyProtection="1">
      <alignment horizontal="center" vertical="center"/>
    </xf>
    <xf numFmtId="166" fontId="32" fillId="0" borderId="32" xfId="0" applyNumberFormat="1" applyFont="1" applyBorder="1" applyAlignment="1" applyProtection="1">
      <alignment horizontal="center" vertical="center"/>
    </xf>
    <xf numFmtId="167" fontId="32" fillId="0" borderId="32" xfId="0" applyNumberFormat="1" applyFont="1" applyBorder="1" applyAlignment="1" applyProtection="1">
      <alignment horizontal="center" vertical="center"/>
    </xf>
    <xf numFmtId="167" fontId="32" fillId="0" borderId="32" xfId="0" applyNumberFormat="1" applyFont="1" applyFill="1" applyBorder="1" applyAlignment="1" applyProtection="1">
      <alignment horizontal="center" vertical="center"/>
    </xf>
    <xf numFmtId="168" fontId="32" fillId="0" borderId="32" xfId="0" applyNumberFormat="1" applyFont="1" applyBorder="1" applyAlignment="1" applyProtection="1">
      <alignment vertical="center"/>
    </xf>
    <xf numFmtId="1" fontId="32" fillId="0" borderId="32" xfId="0" applyNumberFormat="1" applyFont="1" applyBorder="1" applyAlignment="1" applyProtection="1">
      <alignment horizontal="center" vertical="center"/>
    </xf>
    <xf numFmtId="0" fontId="33" fillId="0" borderId="32" xfId="0" applyFont="1" applyBorder="1" applyAlignment="1" applyProtection="1">
      <alignment horizontal="left" vertical="center"/>
    </xf>
    <xf numFmtId="9" fontId="33" fillId="0" borderId="32" xfId="2" applyFont="1" applyBorder="1" applyAlignment="1" applyProtection="1">
      <alignment horizontal="center" vertical="center"/>
    </xf>
    <xf numFmtId="166" fontId="33" fillId="0" borderId="32" xfId="0" applyNumberFormat="1" applyFont="1" applyBorder="1" applyAlignment="1" applyProtection="1">
      <alignment horizontal="center" vertical="center"/>
    </xf>
    <xf numFmtId="0" fontId="33" fillId="0" borderId="32" xfId="0" applyFont="1" applyFill="1" applyBorder="1" applyAlignment="1" applyProtection="1">
      <alignment horizontal="left" vertical="center"/>
    </xf>
    <xf numFmtId="168" fontId="32" fillId="0" borderId="32" xfId="0" applyNumberFormat="1" applyFont="1" applyBorder="1" applyAlignment="1" applyProtection="1">
      <alignment horizontal="center"/>
    </xf>
    <xf numFmtId="168" fontId="32" fillId="0" borderId="32" xfId="0" applyNumberFormat="1" applyFont="1" applyBorder="1" applyAlignment="1" applyProtection="1">
      <alignment horizontal="center" vertical="center"/>
    </xf>
    <xf numFmtId="0" fontId="32" fillId="0" borderId="32" xfId="0" applyFont="1" applyFill="1" applyBorder="1" applyAlignment="1" applyProtection="1">
      <alignment horizontal="left" vertical="center"/>
    </xf>
    <xf numFmtId="9" fontId="32" fillId="0" borderId="32" xfId="2" quotePrefix="1" applyFont="1" applyBorder="1" applyAlignment="1" applyProtection="1">
      <alignment horizontal="center" vertical="center"/>
    </xf>
    <xf numFmtId="166" fontId="33" fillId="0" borderId="32" xfId="0" applyNumberFormat="1" applyFont="1" applyFill="1" applyBorder="1" applyAlignment="1" applyProtection="1">
      <alignment horizontal="center" vertical="center"/>
    </xf>
    <xf numFmtId="9" fontId="33" fillId="0" borderId="32" xfId="2" applyFont="1" applyFill="1" applyBorder="1" applyAlignment="1" applyProtection="1">
      <alignment horizontal="center" vertical="center"/>
    </xf>
    <xf numFmtId="167" fontId="33" fillId="0" borderId="32" xfId="0" applyNumberFormat="1" applyFont="1" applyFill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left" vertical="center"/>
    </xf>
    <xf numFmtId="0" fontId="8" fillId="0" borderId="11" xfId="0" applyFont="1" applyFill="1" applyBorder="1" applyAlignment="1" applyProtection="1">
      <alignment horizontal="center" vertical="center" wrapText="1"/>
    </xf>
    <xf numFmtId="0" fontId="14" fillId="8" borderId="8" xfId="0" applyFont="1" applyFill="1" applyBorder="1" applyAlignment="1" applyProtection="1">
      <alignment horizontal="center"/>
    </xf>
    <xf numFmtId="9" fontId="0" fillId="0" borderId="0" xfId="2" applyFont="1" applyBorder="1" applyAlignment="1" applyProtection="1"/>
    <xf numFmtId="0" fontId="26" fillId="0" borderId="0" xfId="0" applyFont="1" applyFill="1" applyBorder="1" applyAlignment="1" applyProtection="1">
      <alignment horizontal="center"/>
    </xf>
    <xf numFmtId="43" fontId="17" fillId="0" borderId="22" xfId="1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/>
    </xf>
    <xf numFmtId="43" fontId="22" fillId="0" borderId="12" xfId="1" applyFont="1" applyFill="1" applyBorder="1" applyAlignment="1" applyProtection="1">
      <alignment horizontal="center" vertical="center"/>
    </xf>
    <xf numFmtId="43" fontId="22" fillId="10" borderId="12" xfId="1" applyFont="1" applyFill="1" applyBorder="1" applyAlignment="1" applyProtection="1">
      <alignment horizontal="center" vertical="center"/>
    </xf>
    <xf numFmtId="43" fontId="21" fillId="10" borderId="12" xfId="1" applyFont="1" applyFill="1" applyBorder="1" applyAlignment="1" applyProtection="1">
      <alignment horizontal="center" vertical="center"/>
    </xf>
    <xf numFmtId="43" fontId="21" fillId="0" borderId="12" xfId="1" applyFont="1" applyFill="1" applyBorder="1" applyAlignment="1" applyProtection="1">
      <alignment horizontal="center" vertical="center"/>
    </xf>
    <xf numFmtId="0" fontId="13" fillId="6" borderId="24" xfId="0" applyFont="1" applyFill="1" applyBorder="1" applyAlignment="1" applyProtection="1">
      <alignment vertical="center"/>
    </xf>
    <xf numFmtId="0" fontId="13" fillId="6" borderId="25" xfId="0" applyFont="1" applyFill="1" applyBorder="1" applyAlignment="1" applyProtection="1">
      <alignment vertical="center"/>
    </xf>
    <xf numFmtId="43" fontId="28" fillId="0" borderId="12" xfId="1" applyFont="1" applyFill="1" applyBorder="1" applyAlignment="1" applyProtection="1">
      <alignment horizontal="center" vertical="center"/>
    </xf>
    <xf numFmtId="43" fontId="28" fillId="10" borderId="12" xfId="1" applyFont="1" applyFill="1" applyBorder="1" applyAlignment="1" applyProtection="1">
      <alignment horizontal="center" vertical="center"/>
    </xf>
    <xf numFmtId="0" fontId="17" fillId="1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/>
    </xf>
    <xf numFmtId="0" fontId="20" fillId="0" borderId="0" xfId="0" applyFont="1" applyFill="1" applyBorder="1" applyAlignment="1" applyProtection="1">
      <alignment horizontal="center" vertical="center"/>
    </xf>
    <xf numFmtId="0" fontId="20" fillId="10" borderId="0" xfId="0" applyFont="1" applyFill="1" applyBorder="1" applyAlignment="1" applyProtection="1">
      <alignment horizontal="center" vertical="center"/>
    </xf>
    <xf numFmtId="0" fontId="17" fillId="0" borderId="13" xfId="0" applyFont="1" applyFill="1" applyBorder="1" applyAlignment="1" applyProtection="1">
      <alignment vertical="center"/>
    </xf>
    <xf numFmtId="0" fontId="17" fillId="0" borderId="14" xfId="0" applyFont="1" applyFill="1" applyBorder="1" applyAlignment="1" applyProtection="1">
      <alignment vertical="center"/>
    </xf>
    <xf numFmtId="3" fontId="0" fillId="0" borderId="0" xfId="0" applyNumberFormat="1" applyBorder="1" applyAlignment="1" applyProtection="1"/>
    <xf numFmtId="3" fontId="3" fillId="3" borderId="2" xfId="0" applyNumberFormat="1" applyFont="1" applyFill="1" applyBorder="1" applyAlignment="1" applyProtection="1">
      <alignment vertical="center"/>
    </xf>
    <xf numFmtId="3" fontId="6" fillId="0" borderId="0" xfId="0" applyNumberFormat="1" applyFont="1" applyFill="1" applyBorder="1" applyAlignment="1" applyProtection="1">
      <alignment horizontal="center" vertical="center"/>
    </xf>
    <xf numFmtId="3" fontId="6" fillId="0" borderId="0" xfId="0" applyNumberFormat="1" applyFont="1" applyBorder="1" applyAlignment="1" applyProtection="1">
      <alignment vertical="center"/>
    </xf>
    <xf numFmtId="3" fontId="6" fillId="0" borderId="0" xfId="0" applyNumberFormat="1" applyFont="1" applyBorder="1" applyAlignment="1" applyProtection="1"/>
    <xf numFmtId="3" fontId="9" fillId="0" borderId="0" xfId="0" applyNumberFormat="1" applyFont="1" applyBorder="1" applyAlignment="1" applyProtection="1">
      <alignment horizontal="center"/>
    </xf>
    <xf numFmtId="3" fontId="5" fillId="0" borderId="0" xfId="0" applyNumberFormat="1" applyFont="1" applyBorder="1" applyAlignment="1" applyProtection="1"/>
    <xf numFmtId="3" fontId="0" fillId="0" borderId="0" xfId="0" applyNumberFormat="1" applyBorder="1" applyProtection="1"/>
    <xf numFmtId="3" fontId="13" fillId="6" borderId="11" xfId="0" applyNumberFormat="1" applyFont="1" applyFill="1" applyBorder="1" applyAlignment="1" applyProtection="1">
      <alignment horizontal="center" vertical="center"/>
    </xf>
    <xf numFmtId="3" fontId="17" fillId="4" borderId="11" xfId="0" applyNumberFormat="1" applyFont="1" applyFill="1" applyBorder="1" applyAlignment="1" applyProtection="1">
      <alignment horizontal="center" vertical="center"/>
      <protection locked="0"/>
    </xf>
    <xf numFmtId="3" fontId="20" fillId="9" borderId="11" xfId="0" applyNumberFormat="1" applyFont="1" applyFill="1" applyBorder="1" applyAlignment="1" applyProtection="1">
      <alignment horizontal="center" vertical="center"/>
    </xf>
    <xf numFmtId="3" fontId="6" fillId="0" borderId="0" xfId="0" applyNumberFormat="1" applyFont="1" applyFill="1" applyBorder="1" applyAlignment="1" applyProtection="1">
      <alignment horizontal="center" vertical="center"/>
      <protection locked="0"/>
    </xf>
    <xf numFmtId="3" fontId="19" fillId="9" borderId="11" xfId="0" applyNumberFormat="1" applyFont="1" applyFill="1" applyBorder="1" applyAlignment="1" applyProtection="1">
      <alignment horizontal="center" vertical="center"/>
      <protection locked="0"/>
    </xf>
    <xf numFmtId="3" fontId="19" fillId="11" borderId="11" xfId="0" applyNumberFormat="1" applyFont="1" applyFill="1" applyBorder="1" applyAlignment="1" applyProtection="1">
      <alignment horizontal="center" vertical="center"/>
    </xf>
    <xf numFmtId="3" fontId="20" fillId="5" borderId="11" xfId="0" applyNumberFormat="1" applyFont="1" applyFill="1" applyBorder="1" applyAlignment="1" applyProtection="1">
      <alignment horizontal="center" vertical="center"/>
    </xf>
    <xf numFmtId="3" fontId="13" fillId="6" borderId="4" xfId="0" applyNumberFormat="1" applyFont="1" applyFill="1" applyBorder="1" applyAlignment="1" applyProtection="1">
      <alignment horizontal="center" vertical="center"/>
    </xf>
    <xf numFmtId="3" fontId="6" fillId="0" borderId="0" xfId="0" applyNumberFormat="1" applyFont="1" applyFill="1" applyBorder="1" applyAlignment="1" applyProtection="1">
      <alignment horizontal="center"/>
    </xf>
    <xf numFmtId="3" fontId="0" fillId="0" borderId="0" xfId="0" applyNumberFormat="1" applyProtection="1"/>
    <xf numFmtId="3" fontId="0" fillId="0" borderId="0" xfId="0" applyNumberFormat="1" applyFill="1" applyBorder="1" applyAlignment="1" applyProtection="1"/>
    <xf numFmtId="3" fontId="10" fillId="0" borderId="0" xfId="0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3" fontId="13" fillId="0" borderId="11" xfId="0" applyNumberFormat="1" applyFont="1" applyFill="1" applyBorder="1" applyAlignment="1" applyProtection="1">
      <alignment horizontal="center" vertical="center"/>
    </xf>
    <xf numFmtId="3" fontId="17" fillId="0" borderId="11" xfId="0" applyNumberFormat="1" applyFont="1" applyFill="1" applyBorder="1" applyAlignment="1" applyProtection="1">
      <alignment horizontal="center" vertical="center"/>
      <protection locked="0"/>
    </xf>
    <xf numFmtId="3" fontId="20" fillId="0" borderId="11" xfId="0" applyNumberFormat="1" applyFont="1" applyFill="1" applyBorder="1" applyAlignment="1" applyProtection="1">
      <alignment horizontal="center" vertical="center"/>
    </xf>
    <xf numFmtId="3" fontId="9" fillId="0" borderId="0" xfId="1" applyNumberFormat="1" applyFont="1" applyFill="1" applyBorder="1" applyAlignment="1" applyProtection="1">
      <alignment horizontal="center" vertical="center"/>
    </xf>
    <xf numFmtId="3" fontId="13" fillId="0" borderId="0" xfId="0" applyNumberFormat="1" applyFont="1" applyFill="1" applyBorder="1" applyAlignment="1" applyProtection="1">
      <alignment horizontal="center" vertical="center"/>
    </xf>
    <xf numFmtId="3" fontId="19" fillId="0" borderId="0" xfId="0" applyNumberFormat="1" applyFont="1" applyFill="1" applyBorder="1" applyAlignment="1" applyProtection="1">
      <alignment horizontal="center" vertical="center"/>
      <protection locked="0"/>
    </xf>
    <xf numFmtId="3" fontId="19" fillId="9" borderId="11" xfId="0" applyNumberFormat="1" applyFont="1" applyFill="1" applyBorder="1" applyAlignment="1" applyProtection="1">
      <alignment horizontal="center" vertical="center"/>
    </xf>
    <xf numFmtId="3" fontId="9" fillId="0" borderId="0" xfId="2" applyNumberFormat="1" applyFont="1" applyBorder="1" applyAlignment="1" applyProtection="1">
      <alignment horizontal="center" vertical="center"/>
    </xf>
    <xf numFmtId="3" fontId="6" fillId="2" borderId="0" xfId="1" applyNumberFormat="1" applyFont="1" applyFill="1" applyBorder="1" applyAlignment="1" applyProtection="1">
      <alignment vertical="center"/>
    </xf>
    <xf numFmtId="3" fontId="19" fillId="0" borderId="29" xfId="0" applyNumberFormat="1" applyFont="1" applyFill="1" applyBorder="1" applyAlignment="1" applyProtection="1">
      <alignment horizontal="center" vertical="center"/>
      <protection locked="0"/>
    </xf>
    <xf numFmtId="3" fontId="19" fillId="0" borderId="11" xfId="0" applyNumberFormat="1" applyFont="1" applyFill="1" applyBorder="1" applyAlignment="1" applyProtection="1">
      <alignment horizontal="center" vertical="center"/>
      <protection locked="0"/>
    </xf>
    <xf numFmtId="3" fontId="19" fillId="0" borderId="11" xfId="0" applyNumberFormat="1" applyFont="1" applyFill="1" applyBorder="1" applyAlignment="1" applyProtection="1">
      <alignment horizontal="center" vertical="center"/>
    </xf>
    <xf numFmtId="3" fontId="6" fillId="0" borderId="0" xfId="1" applyNumberFormat="1" applyFont="1" applyFill="1" applyBorder="1" applyAlignment="1" applyProtection="1">
      <alignment vertical="center"/>
    </xf>
    <xf numFmtId="3" fontId="20" fillId="5" borderId="11" xfId="0" quotePrefix="1" applyNumberFormat="1" applyFont="1" applyFill="1" applyBorder="1" applyAlignment="1" applyProtection="1">
      <alignment horizontal="center" vertical="center"/>
    </xf>
    <xf numFmtId="3" fontId="17" fillId="0" borderId="0" xfId="1" applyNumberFormat="1" applyFont="1" applyFill="1" applyBorder="1" applyAlignment="1" applyProtection="1">
      <alignment horizontal="center" vertical="center"/>
    </xf>
    <xf numFmtId="3" fontId="17" fillId="0" borderId="23" xfId="1" applyNumberFormat="1" applyFont="1" applyFill="1" applyBorder="1" applyAlignment="1" applyProtection="1">
      <alignment horizontal="center" vertical="center"/>
    </xf>
    <xf numFmtId="0" fontId="30" fillId="3" borderId="0" xfId="0" applyFont="1" applyFill="1" applyBorder="1" applyAlignment="1" applyProtection="1">
      <alignment vertical="center"/>
    </xf>
    <xf numFmtId="41" fontId="39" fillId="3" borderId="21" xfId="0" applyNumberFormat="1" applyFont="1" applyFill="1" applyBorder="1" applyAlignment="1" applyProtection="1">
      <alignment vertical="center"/>
    </xf>
    <xf numFmtId="0" fontId="30" fillId="3" borderId="41" xfId="0" applyFont="1" applyFill="1" applyBorder="1" applyAlignment="1" applyProtection="1">
      <alignment vertical="center"/>
    </xf>
    <xf numFmtId="0" fontId="40" fillId="8" borderId="0" xfId="0" applyFont="1" applyFill="1" applyBorder="1" applyAlignment="1" applyProtection="1">
      <alignment horizontal="center" wrapText="1"/>
    </xf>
    <xf numFmtId="3" fontId="13" fillId="0" borderId="4" xfId="0" applyNumberFormat="1" applyFont="1" applyFill="1" applyBorder="1" applyAlignment="1" applyProtection="1">
      <alignment horizontal="center" vertical="center"/>
    </xf>
    <xf numFmtId="0" fontId="14" fillId="8" borderId="11" xfId="0" applyFont="1" applyFill="1" applyBorder="1" applyAlignment="1" applyProtection="1">
      <alignment horizontal="center" vertical="center"/>
    </xf>
    <xf numFmtId="0" fontId="14" fillId="0" borderId="11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/>
    </xf>
    <xf numFmtId="0" fontId="8" fillId="8" borderId="14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wrapText="1"/>
    </xf>
    <xf numFmtId="0" fontId="15" fillId="8" borderId="11" xfId="0" applyFont="1" applyFill="1" applyBorder="1" applyAlignment="1" applyProtection="1">
      <alignment horizontal="center"/>
    </xf>
    <xf numFmtId="165" fontId="9" fillId="0" borderId="0" xfId="2" applyNumberFormat="1" applyFont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right" vertical="center"/>
    </xf>
    <xf numFmtId="0" fontId="18" fillId="2" borderId="21" xfId="0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wrapText="1"/>
    </xf>
    <xf numFmtId="0" fontId="15" fillId="8" borderId="11" xfId="0" applyFont="1" applyFill="1" applyBorder="1" applyAlignment="1" applyProtection="1">
      <alignment horizontal="center" vertical="center"/>
    </xf>
    <xf numFmtId="0" fontId="8" fillId="8" borderId="13" xfId="0" applyFont="1" applyFill="1" applyBorder="1" applyAlignment="1" applyProtection="1">
      <alignment horizontal="center" vertical="center" wrapText="1"/>
    </xf>
    <xf numFmtId="0" fontId="8" fillId="8" borderId="15" xfId="0" applyFont="1" applyFill="1" applyBorder="1" applyAlignment="1" applyProtection="1">
      <alignment horizontal="center" vertical="center" wrapText="1"/>
    </xf>
    <xf numFmtId="0" fontId="8" fillId="7" borderId="4" xfId="0" applyFont="1" applyFill="1" applyBorder="1" applyAlignment="1" applyProtection="1">
      <alignment horizontal="center" vertical="center" wrapText="1"/>
    </xf>
    <xf numFmtId="0" fontId="8" fillId="7" borderId="8" xfId="0" applyFont="1" applyFill="1" applyBorder="1" applyAlignment="1" applyProtection="1">
      <alignment horizontal="center" vertical="center" wrapText="1"/>
    </xf>
    <xf numFmtId="0" fontId="8" fillId="7" borderId="5" xfId="0" applyFont="1" applyFill="1" applyBorder="1" applyAlignment="1" applyProtection="1">
      <alignment horizontal="center" vertical="center" wrapText="1"/>
    </xf>
    <xf numFmtId="0" fontId="8" fillId="7" borderId="6" xfId="0" applyFont="1" applyFill="1" applyBorder="1" applyAlignment="1" applyProtection="1">
      <alignment horizontal="center" vertical="center" wrapText="1"/>
    </xf>
    <xf numFmtId="0" fontId="8" fillId="7" borderId="9" xfId="0" applyFont="1" applyFill="1" applyBorder="1" applyAlignment="1" applyProtection="1">
      <alignment horizontal="center" vertical="center" wrapText="1"/>
    </xf>
    <xf numFmtId="0" fontId="8" fillId="7" borderId="7" xfId="0" applyFont="1" applyFill="1" applyBorder="1" applyAlignment="1" applyProtection="1">
      <alignment horizontal="center" vertical="center" wrapText="1"/>
    </xf>
    <xf numFmtId="0" fontId="15" fillId="8" borderId="13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0" fontId="13" fillId="6" borderId="13" xfId="0" applyFont="1" applyFill="1" applyBorder="1" applyAlignment="1" applyProtection="1">
      <alignment horizontal="left" vertical="center"/>
    </xf>
    <xf numFmtId="0" fontId="13" fillId="6" borderId="14" xfId="0" applyFont="1" applyFill="1" applyBorder="1" applyAlignment="1" applyProtection="1">
      <alignment horizontal="left" vertical="center"/>
    </xf>
    <xf numFmtId="0" fontId="13" fillId="6" borderId="15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center" vertical="center"/>
    </xf>
    <xf numFmtId="44" fontId="39" fillId="3" borderId="1" xfId="3" applyFont="1" applyFill="1" applyBorder="1" applyAlignment="1" applyProtection="1">
      <alignment horizontal="center" vertical="center"/>
    </xf>
    <xf numFmtId="0" fontId="13" fillId="6" borderId="25" xfId="0" applyFont="1" applyFill="1" applyBorder="1" applyAlignment="1" applyProtection="1">
      <alignment horizontal="left" vertical="center"/>
    </xf>
    <xf numFmtId="0" fontId="13" fillId="6" borderId="26" xfId="0" applyFont="1" applyFill="1" applyBorder="1" applyAlignment="1" applyProtection="1">
      <alignment horizontal="left" vertical="center"/>
    </xf>
    <xf numFmtId="0" fontId="13" fillId="6" borderId="24" xfId="0" applyFont="1" applyFill="1" applyBorder="1" applyAlignment="1" applyProtection="1">
      <alignment horizontal="left" vertical="center"/>
    </xf>
    <xf numFmtId="44" fontId="39" fillId="3" borderId="27" xfId="3" applyFont="1" applyFill="1" applyBorder="1" applyAlignment="1" applyProtection="1">
      <alignment horizontal="center" vertical="center"/>
    </xf>
    <xf numFmtId="0" fontId="34" fillId="3" borderId="0" xfId="0" applyFont="1" applyFill="1" applyBorder="1" applyAlignment="1" applyProtection="1">
      <alignment horizontal="center" vertical="center"/>
    </xf>
    <xf numFmtId="0" fontId="14" fillId="8" borderId="11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wrapText="1"/>
    </xf>
    <xf numFmtId="0" fontId="14" fillId="0" borderId="0" xfId="0" applyFont="1" applyFill="1" applyBorder="1" applyAlignment="1" applyProtection="1">
      <alignment horizontal="center"/>
    </xf>
    <xf numFmtId="165" fontId="9" fillId="0" borderId="17" xfId="2" applyNumberFormat="1" applyFont="1" applyBorder="1" applyAlignment="1" applyProtection="1">
      <alignment horizontal="center" vertical="center"/>
      <protection locked="0"/>
    </xf>
    <xf numFmtId="165" fontId="9" fillId="0" borderId="18" xfId="2" applyNumberFormat="1" applyFont="1" applyBorder="1" applyAlignment="1" applyProtection="1">
      <alignment horizontal="center" vertical="center"/>
      <protection locked="0"/>
    </xf>
    <xf numFmtId="165" fontId="9" fillId="0" borderId="19" xfId="2" applyNumberFormat="1" applyFont="1" applyBorder="1" applyAlignment="1" applyProtection="1">
      <alignment horizontal="center" vertical="center"/>
      <protection locked="0"/>
    </xf>
    <xf numFmtId="0" fontId="9" fillId="0" borderId="2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/>
      <protection locked="0"/>
    </xf>
    <xf numFmtId="0" fontId="9" fillId="0" borderId="18" xfId="0" applyFont="1" applyBorder="1" applyAlignment="1" applyProtection="1">
      <alignment horizontal="center"/>
      <protection locked="0"/>
    </xf>
    <xf numFmtId="0" fontId="9" fillId="0" borderId="19" xfId="0" applyFont="1" applyBorder="1" applyAlignment="1" applyProtection="1">
      <alignment horizontal="center"/>
      <protection locked="0"/>
    </xf>
    <xf numFmtId="0" fontId="8" fillId="7" borderId="11" xfId="0" applyFont="1" applyFill="1" applyBorder="1" applyAlignment="1" applyProtection="1">
      <alignment horizontal="center" vertical="center" wrapText="1"/>
    </xf>
    <xf numFmtId="0" fontId="15" fillId="8" borderId="11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left" vertical="center"/>
    </xf>
    <xf numFmtId="0" fontId="20" fillId="2" borderId="13" xfId="0" applyFont="1" applyFill="1" applyBorder="1" applyAlignment="1" applyProtection="1">
      <alignment horizontal="right" vertical="center"/>
    </xf>
    <xf numFmtId="0" fontId="20" fillId="2" borderId="14" xfId="0" applyFont="1" applyFill="1" applyBorder="1" applyAlignment="1" applyProtection="1">
      <alignment horizontal="right" vertical="center"/>
    </xf>
    <xf numFmtId="0" fontId="20" fillId="2" borderId="15" xfId="0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top" wrapText="1"/>
    </xf>
    <xf numFmtId="0" fontId="15" fillId="0" borderId="0" xfId="0" applyFont="1" applyFill="1" applyBorder="1" applyAlignment="1" applyProtection="1">
      <alignment horizontal="center" vertical="center" wrapText="1"/>
    </xf>
    <xf numFmtId="0" fontId="24" fillId="0" borderId="0" xfId="0" applyFont="1" applyBorder="1" applyAlignment="1" applyProtection="1">
      <alignment horizontal="center" vertical="center"/>
    </xf>
    <xf numFmtId="0" fontId="40" fillId="8" borderId="33" xfId="0" applyFont="1" applyFill="1" applyBorder="1" applyAlignment="1" applyProtection="1">
      <alignment horizontal="center" vertical="center" wrapText="1"/>
    </xf>
    <xf numFmtId="0" fontId="40" fillId="8" borderId="34" xfId="0" applyFont="1" applyFill="1" applyBorder="1" applyAlignment="1" applyProtection="1">
      <alignment horizontal="center" vertical="center" wrapText="1"/>
    </xf>
    <xf numFmtId="0" fontId="40" fillId="8" borderId="35" xfId="0" applyFont="1" applyFill="1" applyBorder="1" applyAlignment="1" applyProtection="1">
      <alignment horizontal="center" vertical="center" wrapText="1"/>
    </xf>
    <xf numFmtId="0" fontId="40" fillId="8" borderId="13" xfId="0" applyFont="1" applyFill="1" applyBorder="1" applyAlignment="1" applyProtection="1">
      <alignment horizontal="center" vertical="center" wrapText="1"/>
    </xf>
    <xf numFmtId="0" fontId="40" fillId="8" borderId="15" xfId="0" applyFont="1" applyFill="1" applyBorder="1" applyAlignment="1" applyProtection="1">
      <alignment horizontal="center" vertical="center" wrapText="1"/>
    </xf>
    <xf numFmtId="0" fontId="26" fillId="8" borderId="11" xfId="0" applyFont="1" applyFill="1" applyBorder="1" applyAlignment="1" applyProtection="1">
      <alignment horizontal="center" vertical="center"/>
    </xf>
    <xf numFmtId="0" fontId="14" fillId="0" borderId="28" xfId="0" applyFont="1" applyFill="1" applyBorder="1" applyAlignment="1" applyProtection="1">
      <alignment horizontal="center" vertical="center"/>
    </xf>
    <xf numFmtId="0" fontId="14" fillId="0" borderId="3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5" xfId="0" applyFont="1" applyFill="1" applyBorder="1" applyAlignment="1" applyProtection="1">
      <alignment horizontal="center" vertical="center" wrapText="1"/>
    </xf>
    <xf numFmtId="0" fontId="15" fillId="8" borderId="15" xfId="0" applyFont="1" applyFill="1" applyBorder="1" applyAlignment="1" applyProtection="1">
      <alignment horizontal="center" vertical="center"/>
    </xf>
    <xf numFmtId="0" fontId="27" fillId="0" borderId="11" xfId="0" applyFont="1" applyFill="1" applyBorder="1" applyAlignment="1" applyProtection="1">
      <alignment horizontal="center" vertical="center"/>
    </xf>
    <xf numFmtId="0" fontId="15" fillId="0" borderId="11" xfId="0" applyFont="1" applyFill="1" applyBorder="1" applyAlignment="1" applyProtection="1">
      <alignment horizontal="center" vertical="center"/>
    </xf>
    <xf numFmtId="165" fontId="9" fillId="0" borderId="0" xfId="2" applyNumberFormat="1" applyFont="1" applyBorder="1" applyAlignment="1" applyProtection="1">
      <alignment horizontal="center" vertical="center"/>
    </xf>
    <xf numFmtId="0" fontId="8" fillId="7" borderId="30" xfId="0" applyFont="1" applyFill="1" applyBorder="1" applyAlignment="1" applyProtection="1">
      <alignment horizontal="center" vertical="center" wrapText="1"/>
    </xf>
    <xf numFmtId="0" fontId="8" fillId="7" borderId="36" xfId="0" applyFont="1" applyFill="1" applyBorder="1" applyAlignment="1" applyProtection="1">
      <alignment horizontal="center" vertical="center" wrapText="1"/>
    </xf>
    <xf numFmtId="0" fontId="8" fillId="7" borderId="37" xfId="0" applyFont="1" applyFill="1" applyBorder="1" applyAlignment="1" applyProtection="1">
      <alignment horizontal="center" vertical="center" wrapText="1"/>
    </xf>
    <xf numFmtId="0" fontId="8" fillId="7" borderId="38" xfId="0" applyFont="1" applyFill="1" applyBorder="1" applyAlignment="1" applyProtection="1">
      <alignment horizontal="center" vertical="center" wrapText="1"/>
    </xf>
    <xf numFmtId="0" fontId="8" fillId="7" borderId="39" xfId="0" applyFont="1" applyFill="1" applyBorder="1" applyAlignment="1" applyProtection="1">
      <alignment horizontal="center" vertical="center" wrapText="1"/>
    </xf>
    <xf numFmtId="0" fontId="8" fillId="7" borderId="40" xfId="0" applyFont="1" applyFill="1" applyBorder="1" applyAlignment="1" applyProtection="1">
      <alignment horizontal="center" vertical="center" wrapText="1"/>
    </xf>
    <xf numFmtId="0" fontId="14" fillId="8" borderId="13" xfId="0" applyFont="1" applyFill="1" applyBorder="1" applyAlignment="1" applyProtection="1">
      <alignment horizontal="center" vertical="center"/>
    </xf>
    <xf numFmtId="0" fontId="14" fillId="8" borderId="15" xfId="0" applyFont="1" applyFill="1" applyBorder="1" applyAlignment="1" applyProtection="1">
      <alignment horizontal="center" vertical="center"/>
    </xf>
    <xf numFmtId="0" fontId="14" fillId="0" borderId="11" xfId="0" applyFont="1" applyFill="1" applyBorder="1" applyAlignment="1" applyProtection="1">
      <alignment horizontal="center" vertical="center"/>
    </xf>
    <xf numFmtId="0" fontId="26" fillId="0" borderId="11" xfId="0" applyFont="1" applyFill="1" applyBorder="1" applyAlignment="1" applyProtection="1">
      <alignment horizontal="center"/>
    </xf>
    <xf numFmtId="0" fontId="15" fillId="0" borderId="13" xfId="0" applyFont="1" applyFill="1" applyBorder="1" applyAlignment="1" applyProtection="1">
      <alignment horizontal="center" vertical="center"/>
    </xf>
    <xf numFmtId="0" fontId="15" fillId="0" borderId="15" xfId="0" applyFont="1" applyFill="1" applyBorder="1" applyAlignment="1" applyProtection="1">
      <alignment horizontal="center" vertical="center"/>
    </xf>
    <xf numFmtId="0" fontId="8" fillId="8" borderId="14" xfId="0" applyFont="1" applyFill="1" applyBorder="1" applyAlignment="1" applyProtection="1">
      <alignment horizontal="center" vertical="center" wrapText="1"/>
    </xf>
    <xf numFmtId="0" fontId="8" fillId="8" borderId="33" xfId="0" applyFont="1" applyFill="1" applyBorder="1" applyAlignment="1" applyProtection="1">
      <alignment horizontal="center" vertical="center" wrapText="1"/>
    </xf>
    <xf numFmtId="0" fontId="8" fillId="8" borderId="34" xfId="0" applyFont="1" applyFill="1" applyBorder="1" applyAlignment="1" applyProtection="1">
      <alignment horizontal="center" vertical="center" wrapText="1"/>
    </xf>
    <xf numFmtId="0" fontId="8" fillId="8" borderId="35" xfId="0" applyFont="1" applyFill="1" applyBorder="1" applyAlignment="1" applyProtection="1">
      <alignment horizontal="center" vertical="center" wrapText="1"/>
    </xf>
    <xf numFmtId="0" fontId="3" fillId="12" borderId="32" xfId="0" applyFont="1" applyFill="1" applyBorder="1" applyAlignment="1" applyProtection="1">
      <alignment horizontal="center" vertical="center"/>
    </xf>
  </cellXfs>
  <cellStyles count="4">
    <cellStyle name="Moeda" xfId="3" builtinId="4"/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colors>
    <mruColors>
      <color rgb="FF33CCFF"/>
      <color rgb="FFE6DAA8"/>
      <color rgb="FFE6DABF"/>
      <color rgb="FFEDE5C1"/>
      <color rgb="FFF2ECD2"/>
      <color rgb="FFA76F37"/>
      <color rgb="FF8A5C2E"/>
      <color rgb="FF996633"/>
      <color rgb="FFECE3BE"/>
      <color rgb="FFEDC6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54571</xdr:colOff>
      <xdr:row>230</xdr:row>
      <xdr:rowOff>21038</xdr:rowOff>
    </xdr:from>
    <xdr:to>
      <xdr:col>14</xdr:col>
      <xdr:colOff>301360</xdr:colOff>
      <xdr:row>232</xdr:row>
      <xdr:rowOff>186388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221"/>
        <a:stretch>
          <a:fillRect/>
        </a:stretch>
      </xdr:blipFill>
      <xdr:spPr bwMode="auto">
        <a:xfrm>
          <a:off x="5761550" y="41361543"/>
          <a:ext cx="246789" cy="650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44719</xdr:colOff>
      <xdr:row>230</xdr:row>
      <xdr:rowOff>21654</xdr:rowOff>
    </xdr:from>
    <xdr:to>
      <xdr:col>11</xdr:col>
      <xdr:colOff>295127</xdr:colOff>
      <xdr:row>232</xdr:row>
      <xdr:rowOff>187004</xdr:rowOff>
    </xdr:to>
    <xdr:pic>
      <xdr:nvPicPr>
        <xdr:cNvPr id="11" name="Imagem 10" descr="http://www.viaaroma.com.br/wp-content/uploads/2017/11/Breeze1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3182" y="41362159"/>
          <a:ext cx="250408" cy="650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320900</xdr:colOff>
      <xdr:row>361</xdr:row>
      <xdr:rowOff>55244</xdr:rowOff>
    </xdr:from>
    <xdr:to>
      <xdr:col>14</xdr:col>
      <xdr:colOff>269366</xdr:colOff>
      <xdr:row>363</xdr:row>
      <xdr:rowOff>189263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18960" t="18296" r="19091" b="18506"/>
        <a:stretch>
          <a:fillRect/>
        </a:stretch>
      </xdr:blipFill>
      <xdr:spPr bwMode="auto">
        <a:xfrm>
          <a:off x="5625592" y="53812879"/>
          <a:ext cx="388368" cy="61026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8</xdr:col>
      <xdr:colOff>419100</xdr:colOff>
      <xdr:row>373</xdr:row>
      <xdr:rowOff>58189</xdr:rowOff>
    </xdr:from>
    <xdr:to>
      <xdr:col>17</xdr:col>
      <xdr:colOff>704850</xdr:colOff>
      <xdr:row>382</xdr:row>
      <xdr:rowOff>71689</xdr:rowOff>
    </xdr:to>
    <xdr:sp macro="" textlink="">
      <xdr:nvSpPr>
        <xdr:cNvPr id="23" name="AutoShape 104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4143375" y="67819039"/>
          <a:ext cx="3771900" cy="1728000"/>
        </a:xfrm>
        <a:prstGeom prst="rect">
          <a:avLst/>
        </a:prstGeom>
        <a:solidFill>
          <a:srgbClr val="E6DAA8"/>
        </a:solidFill>
        <a:ln w="28575">
          <a:solidFill>
            <a:srgbClr val="E6DAA8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pt-BR" sz="1200" b="1" i="0" u="none" strike="noStrike" baseline="0">
              <a:solidFill>
                <a:schemeClr val="bg1"/>
              </a:solidFill>
              <a:latin typeface="Calibri"/>
              <a:cs typeface="Calibri"/>
            </a:rPr>
            <a:t>CONDIÇÕES COMERCIAIS:</a:t>
          </a:r>
        </a:p>
        <a:p>
          <a:pPr algn="l" rtl="0">
            <a:lnSpc>
              <a:spcPct val="100000"/>
            </a:lnSpc>
            <a:defRPr sz="1000"/>
          </a:pPr>
          <a:endParaRPr lang="pt-BR" sz="900" b="1" i="0" u="none" strike="noStrike" baseline="0">
            <a:solidFill>
              <a:srgbClr val="FF0000"/>
            </a:solidFill>
            <a:latin typeface="Calibri"/>
            <a:cs typeface="Calibri"/>
          </a:endParaRPr>
        </a:p>
        <a:p>
          <a:pPr algn="l" rtl="0">
            <a:lnSpc>
              <a:spcPct val="100000"/>
            </a:lnSpc>
            <a:defRPr sz="1000"/>
          </a:pPr>
          <a:r>
            <a:rPr lang="pt-BR" sz="105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Pedido mínimo: R$ 200,00</a:t>
          </a:r>
          <a:br>
            <a:rPr lang="pt-BR" sz="1050" b="1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</a:br>
          <a:endParaRPr lang="pt-BR" sz="1050" b="1" i="0" u="none" strike="noStrike" baseline="0">
            <a:solidFill>
              <a:sysClr val="windowText" lastClr="000000"/>
            </a:solidFill>
            <a:latin typeface="Calibri"/>
            <a:cs typeface="Calibri"/>
          </a:endParaRPr>
        </a:p>
        <a:p>
          <a:pPr algn="l" rtl="0">
            <a:lnSpc>
              <a:spcPct val="100000"/>
            </a:lnSpc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Calibri"/>
              <a:cs typeface="Calibri"/>
            </a:rPr>
            <a:t>Á vista (depósito antecipado) – desconto de 2,5%</a:t>
          </a:r>
        </a:p>
        <a:p>
          <a:pPr algn="l" rtl="0">
            <a:lnSpc>
              <a:spcPct val="100000"/>
            </a:lnSpc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Calibri"/>
              <a:cs typeface="Calibri"/>
            </a:rPr>
            <a:t>Até R$ 749,00 - 30d ou 20/35d</a:t>
          </a:r>
        </a:p>
        <a:p>
          <a:pPr algn="l" rtl="0">
            <a:lnSpc>
              <a:spcPct val="100000"/>
            </a:lnSpc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Calibri"/>
              <a:cs typeface="Calibri"/>
            </a:rPr>
            <a:t>R$ 750 a 2.999 – 20/32/45/60d ou 30/45/60d</a:t>
          </a:r>
        </a:p>
        <a:p>
          <a:pPr algn="l" rtl="0">
            <a:lnSpc>
              <a:spcPct val="100000"/>
            </a:lnSpc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Calibri"/>
              <a:cs typeface="Calibri"/>
            </a:rPr>
            <a:t>R$ 3.000 a 4.999 – 30/45/60/75d</a:t>
          </a:r>
        </a:p>
        <a:p>
          <a:pPr algn="l" rtl="0">
            <a:lnSpc>
              <a:spcPct val="100000"/>
            </a:lnSpc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Calibri"/>
              <a:cs typeface="Calibri"/>
            </a:rPr>
            <a:t>Acima de R$5.000 – 30/45/60/75/90d</a:t>
          </a:r>
          <a:endParaRPr lang="pt-B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40004</xdr:colOff>
      <xdr:row>373</xdr:row>
      <xdr:rowOff>56109</xdr:rowOff>
    </xdr:from>
    <xdr:to>
      <xdr:col>8</xdr:col>
      <xdr:colOff>95729</xdr:colOff>
      <xdr:row>382</xdr:row>
      <xdr:rowOff>69609</xdr:rowOff>
    </xdr:to>
    <xdr:sp macro="" textlink="">
      <xdr:nvSpPr>
        <xdr:cNvPr id="24" name="AutoShape 104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40004" y="67816959"/>
          <a:ext cx="3780000" cy="1728000"/>
        </a:xfrm>
        <a:prstGeom prst="rect">
          <a:avLst/>
        </a:prstGeom>
        <a:solidFill>
          <a:srgbClr val="E6DAA8"/>
        </a:solidFill>
        <a:ln w="28575">
          <a:solidFill>
            <a:srgbClr val="E6DAA8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pt-BR" sz="1200" b="1" i="0" u="none" strike="noStrike" baseline="0">
              <a:solidFill>
                <a:schemeClr val="bg1"/>
              </a:solidFill>
              <a:latin typeface="+mn-lt"/>
              <a:cs typeface="Calibri"/>
            </a:rPr>
            <a:t>IMPORTANTE:</a:t>
          </a:r>
        </a:p>
        <a:p>
          <a:pPr algn="l" rtl="0">
            <a:lnSpc>
              <a:spcPct val="100000"/>
            </a:lnSpc>
            <a:defRPr sz="1000"/>
          </a:pPr>
          <a:endParaRPr lang="pt-BR" sz="900" b="1" i="0" u="none" strike="noStrike" baseline="0">
            <a:solidFill>
              <a:srgbClr val="FF0000"/>
            </a:solidFill>
            <a:latin typeface="+mn-lt"/>
            <a:cs typeface="Calibri"/>
          </a:endParaRPr>
        </a:p>
        <a:p>
          <a:pPr algn="l" rtl="0">
            <a:lnSpc>
              <a:spcPct val="100000"/>
            </a:lnSpc>
            <a:defRPr sz="1000"/>
          </a:pPr>
          <a:r>
            <a:rPr lang="pt-BR" sz="1100" b="1" i="0" u="none" strike="noStrike" baseline="0">
              <a:solidFill>
                <a:sysClr val="windowText" lastClr="000000"/>
              </a:solidFill>
              <a:latin typeface="+mn-lt"/>
              <a:cs typeface="Calibri"/>
            </a:rPr>
            <a:t>* Mostruário: </a:t>
          </a:r>
          <a:r>
            <a:rPr lang="pt-BR" sz="1100" b="0" i="0" u="none" strike="noStrike" baseline="0">
              <a:solidFill>
                <a:sysClr val="windowText" lastClr="000000"/>
              </a:solidFill>
              <a:latin typeface="+mn-lt"/>
              <a:cs typeface="Calibri"/>
            </a:rPr>
            <a:t>a cada 10 unidades adquiridas de uma determinada essência é permitido comprar 1 essência de mostruário</a:t>
          </a:r>
          <a:br>
            <a:rPr lang="pt-BR" sz="1100" b="0" i="0" u="none" strike="noStrike" baseline="0">
              <a:solidFill>
                <a:sysClr val="windowText" lastClr="000000"/>
              </a:solidFill>
              <a:latin typeface="+mn-lt"/>
              <a:cs typeface="Calibri"/>
            </a:rPr>
          </a:br>
          <a:endParaRPr lang="pt-BR" sz="1100" b="0" i="0" u="none" strike="noStrike" baseline="0">
            <a:solidFill>
              <a:sysClr val="windowText" lastClr="000000"/>
            </a:solidFill>
            <a:latin typeface="+mn-lt"/>
            <a:cs typeface="Calibri"/>
          </a:endParaRPr>
        </a:p>
        <a:p>
          <a:pPr algn="l" rtl="0">
            <a:lnSpc>
              <a:spcPct val="100000"/>
            </a:lnSpc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+mn-lt"/>
              <a:cs typeface="Calibri"/>
            </a:rPr>
            <a:t>* Sachês de 10g: </a:t>
          </a:r>
          <a:r>
            <a:rPr lang="pt-BR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Compra em lotes de 5 unidades de cada fragrância.</a:t>
          </a:r>
        </a:p>
        <a:p>
          <a:pPr algn="l" rtl="0">
            <a:lnSpc>
              <a:spcPts val="600"/>
            </a:lnSpc>
            <a:defRPr sz="1000"/>
          </a:pPr>
          <a:endParaRPr lang="pt-BR" sz="105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443345</xdr:colOff>
      <xdr:row>0</xdr:row>
      <xdr:rowOff>39486</xdr:rowOff>
    </xdr:from>
    <xdr:to>
      <xdr:col>17</xdr:col>
      <xdr:colOff>676101</xdr:colOff>
      <xdr:row>2</xdr:row>
      <xdr:rowOff>157596</xdr:rowOff>
    </xdr:to>
    <xdr:sp macro="" textlink="">
      <xdr:nvSpPr>
        <xdr:cNvPr id="51" name="CaixaDeText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 bwMode="auto">
        <a:xfrm>
          <a:off x="3602181" y="39486"/>
          <a:ext cx="4707775" cy="5198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r>
            <a:rPr lang="pt-BR" sz="1600" b="1"/>
            <a:t>FORMULÁRIO</a:t>
          </a:r>
          <a:r>
            <a:rPr lang="pt-BR" sz="1600" b="1" baseline="0"/>
            <a:t> DE PEDIDO             </a:t>
          </a:r>
        </a:p>
        <a:p>
          <a:pPr algn="ctr"/>
          <a:r>
            <a:rPr lang="pt-BR" sz="1600" b="1" baseline="0"/>
            <a:t>CADASTRO - LOJISTA AUTORIZADO            </a:t>
          </a:r>
          <a:endParaRPr lang="pt-BR" sz="1600" b="1"/>
        </a:p>
      </xdr:txBody>
    </xdr:sp>
    <xdr:clientData/>
  </xdr:twoCellAnchor>
  <xdr:twoCellAnchor editAs="oneCell">
    <xdr:from>
      <xdr:col>10</xdr:col>
      <xdr:colOff>328508</xdr:colOff>
      <xdr:row>361</xdr:row>
      <xdr:rowOff>55020</xdr:rowOff>
    </xdr:from>
    <xdr:to>
      <xdr:col>11</xdr:col>
      <xdr:colOff>288178</xdr:colOff>
      <xdr:row>363</xdr:row>
      <xdr:rowOff>189039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49838" t="38656" r="33806" b="17510"/>
        <a:stretch>
          <a:fillRect/>
        </a:stretch>
      </xdr:blipFill>
      <xdr:spPr bwMode="auto">
        <a:xfrm>
          <a:off x="4614758" y="53812655"/>
          <a:ext cx="399572" cy="61026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457195</xdr:colOff>
      <xdr:row>361</xdr:row>
      <xdr:rowOff>27699</xdr:rowOff>
    </xdr:from>
    <xdr:to>
      <xdr:col>8</xdr:col>
      <xdr:colOff>347629</xdr:colOff>
      <xdr:row>363</xdr:row>
      <xdr:rowOff>197718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49838" t="24021" r="33614" b="22447"/>
        <a:stretch>
          <a:fillRect/>
        </a:stretch>
      </xdr:blipFill>
      <xdr:spPr bwMode="auto">
        <a:xfrm>
          <a:off x="4038595" y="49155917"/>
          <a:ext cx="353828" cy="648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212481</xdr:colOff>
      <xdr:row>0</xdr:row>
      <xdr:rowOff>7327</xdr:rowOff>
    </xdr:from>
    <xdr:to>
      <xdr:col>4</xdr:col>
      <xdr:colOff>118801</xdr:colOff>
      <xdr:row>2</xdr:row>
      <xdr:rowOff>181545</xdr:rowOff>
    </xdr:to>
    <xdr:pic>
      <xdr:nvPicPr>
        <xdr:cNvPr id="45" name="Imagem 26" descr="logo.jp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25060" b="20833"/>
        <a:stretch>
          <a:fillRect/>
        </a:stretch>
      </xdr:blipFill>
      <xdr:spPr bwMode="auto">
        <a:xfrm>
          <a:off x="212481" y="7327"/>
          <a:ext cx="1670452" cy="55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283316</xdr:colOff>
      <xdr:row>15</xdr:row>
      <xdr:rowOff>6721</xdr:rowOff>
    </xdr:from>
    <xdr:to>
      <xdr:col>11</xdr:col>
      <xdr:colOff>481324</xdr:colOff>
      <xdr:row>17</xdr:row>
      <xdr:rowOff>166144</xdr:rowOff>
    </xdr:to>
    <xdr:pic>
      <xdr:nvPicPr>
        <xdr:cNvPr id="58" name="Imagem 57" descr="standard.jp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21966" y="2530846"/>
          <a:ext cx="645683" cy="635673"/>
        </a:xfrm>
        <a:prstGeom prst="rect">
          <a:avLst/>
        </a:prstGeom>
      </xdr:spPr>
    </xdr:pic>
    <xdr:clientData/>
  </xdr:twoCellAnchor>
  <xdr:twoCellAnchor editAs="oneCell">
    <xdr:from>
      <xdr:col>7</xdr:col>
      <xdr:colOff>260537</xdr:colOff>
      <xdr:row>15</xdr:row>
      <xdr:rowOff>6721</xdr:rowOff>
    </xdr:from>
    <xdr:to>
      <xdr:col>8</xdr:col>
      <xdr:colOff>445173</xdr:colOff>
      <xdr:row>17</xdr:row>
      <xdr:rowOff>166144</xdr:rowOff>
    </xdr:to>
    <xdr:pic>
      <xdr:nvPicPr>
        <xdr:cNvPr id="59" name="Imagem 58" descr="aromatizador_original.jp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37137" y="2530846"/>
          <a:ext cx="632311" cy="635673"/>
        </a:xfrm>
        <a:prstGeom prst="rect">
          <a:avLst/>
        </a:prstGeom>
      </xdr:spPr>
    </xdr:pic>
    <xdr:clientData/>
  </xdr:twoCellAnchor>
  <xdr:twoCellAnchor editAs="oneCell">
    <xdr:from>
      <xdr:col>13</xdr:col>
      <xdr:colOff>239246</xdr:colOff>
      <xdr:row>15</xdr:row>
      <xdr:rowOff>6721</xdr:rowOff>
    </xdr:from>
    <xdr:to>
      <xdr:col>14</xdr:col>
      <xdr:colOff>432847</xdr:colOff>
      <xdr:row>17</xdr:row>
      <xdr:rowOff>166144</xdr:rowOff>
    </xdr:to>
    <xdr:pic>
      <xdr:nvPicPr>
        <xdr:cNvPr id="60" name="Imagem 59" descr="standard_black.jp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839946" y="2530846"/>
          <a:ext cx="641276" cy="635673"/>
        </a:xfrm>
        <a:prstGeom prst="rect">
          <a:avLst/>
        </a:prstGeom>
      </xdr:spPr>
    </xdr:pic>
    <xdr:clientData/>
  </xdr:twoCellAnchor>
  <xdr:twoCellAnchor editAs="oneCell">
    <xdr:from>
      <xdr:col>16</xdr:col>
      <xdr:colOff>248771</xdr:colOff>
      <xdr:row>15</xdr:row>
      <xdr:rowOff>6721</xdr:rowOff>
    </xdr:from>
    <xdr:to>
      <xdr:col>17</xdr:col>
      <xdr:colOff>442373</xdr:colOff>
      <xdr:row>17</xdr:row>
      <xdr:rowOff>166144</xdr:rowOff>
    </xdr:to>
    <xdr:pic>
      <xdr:nvPicPr>
        <xdr:cNvPr id="61" name="Imagem 60" descr="led.jp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011521" y="2530846"/>
          <a:ext cx="641277" cy="635673"/>
        </a:xfrm>
        <a:prstGeom prst="rect">
          <a:avLst/>
        </a:prstGeom>
      </xdr:spPr>
    </xdr:pic>
    <xdr:clientData/>
  </xdr:twoCellAnchor>
  <xdr:twoCellAnchor editAs="oneCell">
    <xdr:from>
      <xdr:col>7</xdr:col>
      <xdr:colOff>260537</xdr:colOff>
      <xdr:row>24</xdr:row>
      <xdr:rowOff>36740</xdr:rowOff>
    </xdr:from>
    <xdr:to>
      <xdr:col>8</xdr:col>
      <xdr:colOff>445173</xdr:colOff>
      <xdr:row>26</xdr:row>
      <xdr:rowOff>196163</xdr:rowOff>
    </xdr:to>
    <xdr:pic>
      <xdr:nvPicPr>
        <xdr:cNvPr id="62" name="Imagem 61" descr="colors.jp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537137" y="4446815"/>
          <a:ext cx="632311" cy="635673"/>
        </a:xfrm>
        <a:prstGeom prst="rect">
          <a:avLst/>
        </a:prstGeom>
      </xdr:spPr>
    </xdr:pic>
    <xdr:clientData/>
  </xdr:twoCellAnchor>
  <xdr:twoCellAnchor editAs="oneCell">
    <xdr:from>
      <xdr:col>10</xdr:col>
      <xdr:colOff>256944</xdr:colOff>
      <xdr:row>24</xdr:row>
      <xdr:rowOff>36740</xdr:rowOff>
    </xdr:from>
    <xdr:to>
      <xdr:col>11</xdr:col>
      <xdr:colOff>450546</xdr:colOff>
      <xdr:row>26</xdr:row>
      <xdr:rowOff>196163</xdr:rowOff>
    </xdr:to>
    <xdr:pic>
      <xdr:nvPicPr>
        <xdr:cNvPr id="63" name="Imagem 62" descr="Colors-Cinza.jp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95594" y="4446815"/>
          <a:ext cx="641277" cy="635673"/>
        </a:xfrm>
        <a:prstGeom prst="rect">
          <a:avLst/>
        </a:prstGeom>
      </xdr:spPr>
    </xdr:pic>
    <xdr:clientData/>
  </xdr:twoCellAnchor>
  <xdr:twoCellAnchor editAs="oneCell">
    <xdr:from>
      <xdr:col>13</xdr:col>
      <xdr:colOff>282630</xdr:colOff>
      <xdr:row>24</xdr:row>
      <xdr:rowOff>36740</xdr:rowOff>
    </xdr:from>
    <xdr:to>
      <xdr:col>14</xdr:col>
      <xdr:colOff>476231</xdr:colOff>
      <xdr:row>26</xdr:row>
      <xdr:rowOff>196163</xdr:rowOff>
    </xdr:to>
    <xdr:pic>
      <xdr:nvPicPr>
        <xdr:cNvPr id="64" name="Imagem 63" descr="Colors-rosa.jp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883330" y="4446815"/>
          <a:ext cx="641276" cy="635673"/>
        </a:xfrm>
        <a:prstGeom prst="rect">
          <a:avLst/>
        </a:prstGeom>
      </xdr:spPr>
    </xdr:pic>
    <xdr:clientData/>
  </xdr:twoCellAnchor>
  <xdr:twoCellAnchor editAs="oneCell">
    <xdr:from>
      <xdr:col>16</xdr:col>
      <xdr:colOff>255018</xdr:colOff>
      <xdr:row>24</xdr:row>
      <xdr:rowOff>36740</xdr:rowOff>
    </xdr:from>
    <xdr:to>
      <xdr:col>17</xdr:col>
      <xdr:colOff>448620</xdr:colOff>
      <xdr:row>26</xdr:row>
      <xdr:rowOff>196163</xdr:rowOff>
    </xdr:to>
    <xdr:pic>
      <xdr:nvPicPr>
        <xdr:cNvPr id="65" name="Imagem 64" descr="Colors-verde.jp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017768" y="4446815"/>
          <a:ext cx="641277" cy="635673"/>
        </a:xfrm>
        <a:prstGeom prst="rect">
          <a:avLst/>
        </a:prstGeom>
      </xdr:spPr>
    </xdr:pic>
    <xdr:clientData/>
  </xdr:twoCellAnchor>
  <xdr:twoCellAnchor editAs="oneCell">
    <xdr:from>
      <xdr:col>7</xdr:col>
      <xdr:colOff>289112</xdr:colOff>
      <xdr:row>33</xdr:row>
      <xdr:rowOff>38100</xdr:rowOff>
    </xdr:from>
    <xdr:to>
      <xdr:col>8</xdr:col>
      <xdr:colOff>473748</xdr:colOff>
      <xdr:row>35</xdr:row>
      <xdr:rowOff>197524</xdr:rowOff>
    </xdr:to>
    <xdr:pic>
      <xdr:nvPicPr>
        <xdr:cNvPr id="68" name="Imagem 67" descr="aromatherapy.jp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565712" y="6334125"/>
          <a:ext cx="632311" cy="635674"/>
        </a:xfrm>
        <a:prstGeom prst="rect">
          <a:avLst/>
        </a:prstGeom>
      </xdr:spPr>
    </xdr:pic>
    <xdr:clientData/>
  </xdr:twoCellAnchor>
  <xdr:twoCellAnchor editAs="oneCell">
    <xdr:from>
      <xdr:col>7</xdr:col>
      <xdr:colOff>327212</xdr:colOff>
      <xdr:row>42</xdr:row>
      <xdr:rowOff>30657</xdr:rowOff>
    </xdr:from>
    <xdr:to>
      <xdr:col>8</xdr:col>
      <xdr:colOff>511848</xdr:colOff>
      <xdr:row>44</xdr:row>
      <xdr:rowOff>190081</xdr:rowOff>
    </xdr:to>
    <xdr:pic>
      <xdr:nvPicPr>
        <xdr:cNvPr id="69" name="Imagem 68" descr="aromatizador_original_essencia.jp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603812" y="8250732"/>
          <a:ext cx="632311" cy="635674"/>
        </a:xfrm>
        <a:prstGeom prst="rect">
          <a:avLst/>
        </a:prstGeom>
      </xdr:spPr>
    </xdr:pic>
    <xdr:clientData/>
  </xdr:twoCellAnchor>
  <xdr:twoCellAnchor editAs="oneCell">
    <xdr:from>
      <xdr:col>13</xdr:col>
      <xdr:colOff>302962</xdr:colOff>
      <xdr:row>42</xdr:row>
      <xdr:rowOff>30657</xdr:rowOff>
    </xdr:from>
    <xdr:to>
      <xdr:col>14</xdr:col>
      <xdr:colOff>496563</xdr:colOff>
      <xdr:row>44</xdr:row>
      <xdr:rowOff>190081</xdr:rowOff>
    </xdr:to>
    <xdr:pic>
      <xdr:nvPicPr>
        <xdr:cNvPr id="70" name="Imagem 69" descr="standard_black_essencia.jp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903662" y="8250732"/>
          <a:ext cx="641276" cy="635674"/>
        </a:xfrm>
        <a:prstGeom prst="rect">
          <a:avLst/>
        </a:prstGeom>
      </xdr:spPr>
    </xdr:pic>
    <xdr:clientData/>
  </xdr:twoCellAnchor>
  <xdr:twoCellAnchor editAs="oneCell">
    <xdr:from>
      <xdr:col>10</xdr:col>
      <xdr:colOff>275994</xdr:colOff>
      <xdr:row>42</xdr:row>
      <xdr:rowOff>30657</xdr:rowOff>
    </xdr:from>
    <xdr:to>
      <xdr:col>11</xdr:col>
      <xdr:colOff>469596</xdr:colOff>
      <xdr:row>44</xdr:row>
      <xdr:rowOff>190081</xdr:rowOff>
    </xdr:to>
    <xdr:pic>
      <xdr:nvPicPr>
        <xdr:cNvPr id="71" name="Imagem 70" descr="standard_essencia.jp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14644" y="8250732"/>
          <a:ext cx="641277" cy="635674"/>
        </a:xfrm>
        <a:prstGeom prst="rect">
          <a:avLst/>
        </a:prstGeom>
      </xdr:spPr>
    </xdr:pic>
    <xdr:clientData/>
  </xdr:twoCellAnchor>
  <xdr:twoCellAnchor editAs="oneCell">
    <xdr:from>
      <xdr:col>7</xdr:col>
      <xdr:colOff>212912</xdr:colOff>
      <xdr:row>58</xdr:row>
      <xdr:rowOff>28977</xdr:rowOff>
    </xdr:from>
    <xdr:to>
      <xdr:col>8</xdr:col>
      <xdr:colOff>397548</xdr:colOff>
      <xdr:row>60</xdr:row>
      <xdr:rowOff>188400</xdr:rowOff>
    </xdr:to>
    <xdr:pic>
      <xdr:nvPicPr>
        <xdr:cNvPr id="72" name="Imagem 71" descr="kit-original.jp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553012" y="13363977"/>
          <a:ext cx="645011" cy="642023"/>
        </a:xfrm>
        <a:prstGeom prst="rect">
          <a:avLst/>
        </a:prstGeom>
      </xdr:spPr>
    </xdr:pic>
    <xdr:clientData/>
  </xdr:twoCellAnchor>
  <xdr:twoCellAnchor editAs="oneCell">
    <xdr:from>
      <xdr:col>10</xdr:col>
      <xdr:colOff>275994</xdr:colOff>
      <xdr:row>58</xdr:row>
      <xdr:rowOff>28977</xdr:rowOff>
    </xdr:from>
    <xdr:to>
      <xdr:col>11</xdr:col>
      <xdr:colOff>469596</xdr:colOff>
      <xdr:row>60</xdr:row>
      <xdr:rowOff>188400</xdr:rowOff>
    </xdr:to>
    <xdr:pic>
      <xdr:nvPicPr>
        <xdr:cNvPr id="73" name="Imagem 72" descr="kit-standard.jp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714644" y="11287527"/>
          <a:ext cx="641277" cy="635673"/>
        </a:xfrm>
        <a:prstGeom prst="rect">
          <a:avLst/>
        </a:prstGeom>
      </xdr:spPr>
    </xdr:pic>
    <xdr:clientData/>
  </xdr:twoCellAnchor>
  <xdr:twoCellAnchor editAs="oneCell">
    <xdr:from>
      <xdr:col>13</xdr:col>
      <xdr:colOff>280390</xdr:colOff>
      <xdr:row>58</xdr:row>
      <xdr:rowOff>28977</xdr:rowOff>
    </xdr:from>
    <xdr:to>
      <xdr:col>14</xdr:col>
      <xdr:colOff>473991</xdr:colOff>
      <xdr:row>60</xdr:row>
      <xdr:rowOff>188400</xdr:rowOff>
    </xdr:to>
    <xdr:pic>
      <xdr:nvPicPr>
        <xdr:cNvPr id="74" name="Imagem 73" descr="kit-standard-black.jp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881090" y="11287527"/>
          <a:ext cx="641276" cy="635673"/>
        </a:xfrm>
        <a:prstGeom prst="rect">
          <a:avLst/>
        </a:prstGeom>
      </xdr:spPr>
    </xdr:pic>
    <xdr:clientData/>
  </xdr:twoCellAnchor>
  <xdr:twoCellAnchor editAs="oneCell">
    <xdr:from>
      <xdr:col>7</xdr:col>
      <xdr:colOff>289112</xdr:colOff>
      <xdr:row>96</xdr:row>
      <xdr:rowOff>30964</xdr:rowOff>
    </xdr:from>
    <xdr:to>
      <xdr:col>8</xdr:col>
      <xdr:colOff>473748</xdr:colOff>
      <xdr:row>98</xdr:row>
      <xdr:rowOff>187399</xdr:rowOff>
    </xdr:to>
    <xdr:pic>
      <xdr:nvPicPr>
        <xdr:cNvPr id="78" name="Imagem 77" descr="difusor-de-veretas_100.jp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565712" y="19119064"/>
          <a:ext cx="632311" cy="632685"/>
        </a:xfrm>
        <a:prstGeom prst="rect">
          <a:avLst/>
        </a:prstGeom>
      </xdr:spPr>
    </xdr:pic>
    <xdr:clientData/>
  </xdr:twoCellAnchor>
  <xdr:twoCellAnchor editAs="oneCell">
    <xdr:from>
      <xdr:col>10</xdr:col>
      <xdr:colOff>275994</xdr:colOff>
      <xdr:row>96</xdr:row>
      <xdr:rowOff>30964</xdr:rowOff>
    </xdr:from>
    <xdr:to>
      <xdr:col>11</xdr:col>
      <xdr:colOff>469596</xdr:colOff>
      <xdr:row>98</xdr:row>
      <xdr:rowOff>187399</xdr:rowOff>
    </xdr:to>
    <xdr:pic>
      <xdr:nvPicPr>
        <xdr:cNvPr id="79" name="Imagem 78" descr="difusor-de-veretas_250.jp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714644" y="19119064"/>
          <a:ext cx="641277" cy="63268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253254</xdr:colOff>
      <xdr:row>96</xdr:row>
      <xdr:rowOff>28575</xdr:rowOff>
    </xdr:from>
    <xdr:to>
      <xdr:col>14</xdr:col>
      <xdr:colOff>446855</xdr:colOff>
      <xdr:row>98</xdr:row>
      <xdr:rowOff>191360</xdr:rowOff>
    </xdr:to>
    <xdr:pic>
      <xdr:nvPicPr>
        <xdr:cNvPr id="80" name="Imagem 79" descr="refil_difusor_varetas_flor.jp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853954" y="19116675"/>
          <a:ext cx="641276" cy="639035"/>
        </a:xfrm>
        <a:prstGeom prst="rect">
          <a:avLst/>
        </a:prstGeom>
      </xdr:spPr>
    </xdr:pic>
    <xdr:clientData/>
  </xdr:twoCellAnchor>
  <xdr:twoCellAnchor editAs="oneCell">
    <xdr:from>
      <xdr:col>7</xdr:col>
      <xdr:colOff>298637</xdr:colOff>
      <xdr:row>120</xdr:row>
      <xdr:rowOff>38581</xdr:rowOff>
    </xdr:from>
    <xdr:to>
      <xdr:col>8</xdr:col>
      <xdr:colOff>483273</xdr:colOff>
      <xdr:row>122</xdr:row>
      <xdr:rowOff>191841</xdr:rowOff>
    </xdr:to>
    <xdr:pic>
      <xdr:nvPicPr>
        <xdr:cNvPr id="81" name="Imagem 80" descr="sache_10.jp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575237" y="23308156"/>
          <a:ext cx="632311" cy="629510"/>
        </a:xfrm>
        <a:prstGeom prst="rect">
          <a:avLst/>
        </a:prstGeom>
      </xdr:spPr>
    </xdr:pic>
    <xdr:clientData/>
  </xdr:twoCellAnchor>
  <xdr:twoCellAnchor editAs="oneCell">
    <xdr:from>
      <xdr:col>10</xdr:col>
      <xdr:colOff>173531</xdr:colOff>
      <xdr:row>119</xdr:row>
      <xdr:rowOff>100356</xdr:rowOff>
    </xdr:from>
    <xdr:to>
      <xdr:col>11</xdr:col>
      <xdr:colOff>514908</xdr:colOff>
      <xdr:row>123</xdr:row>
      <xdr:rowOff>1341</xdr:rowOff>
    </xdr:to>
    <xdr:pic>
      <xdr:nvPicPr>
        <xdr:cNvPr id="82" name="Imagem 81" descr="sache_25.jp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612181" y="23169906"/>
          <a:ext cx="789052" cy="777285"/>
        </a:xfrm>
        <a:prstGeom prst="rect">
          <a:avLst/>
        </a:prstGeom>
      </xdr:spPr>
    </xdr:pic>
    <xdr:clientData/>
  </xdr:twoCellAnchor>
  <xdr:twoCellAnchor editAs="oneCell">
    <xdr:from>
      <xdr:col>7</xdr:col>
      <xdr:colOff>270062</xdr:colOff>
      <xdr:row>144</xdr:row>
      <xdr:rowOff>26815</xdr:rowOff>
    </xdr:from>
    <xdr:to>
      <xdr:col>8</xdr:col>
      <xdr:colOff>454698</xdr:colOff>
      <xdr:row>146</xdr:row>
      <xdr:rowOff>186239</xdr:rowOff>
    </xdr:to>
    <xdr:pic>
      <xdr:nvPicPr>
        <xdr:cNvPr id="83" name="Imagem 82" descr="home_spray.jp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546662" y="27477865"/>
          <a:ext cx="632311" cy="635674"/>
        </a:xfrm>
        <a:prstGeom prst="rect">
          <a:avLst/>
        </a:prstGeom>
      </xdr:spPr>
    </xdr:pic>
    <xdr:clientData/>
  </xdr:twoCellAnchor>
  <xdr:twoCellAnchor editAs="oneCell">
    <xdr:from>
      <xdr:col>10</xdr:col>
      <xdr:colOff>275994</xdr:colOff>
      <xdr:row>144</xdr:row>
      <xdr:rowOff>26815</xdr:rowOff>
    </xdr:from>
    <xdr:to>
      <xdr:col>11</xdr:col>
      <xdr:colOff>469596</xdr:colOff>
      <xdr:row>146</xdr:row>
      <xdr:rowOff>186239</xdr:rowOff>
    </xdr:to>
    <xdr:pic>
      <xdr:nvPicPr>
        <xdr:cNvPr id="84" name="Imagem 83" descr="refil_home.jp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714644" y="27477865"/>
          <a:ext cx="641277" cy="635674"/>
        </a:xfrm>
        <a:prstGeom prst="rect">
          <a:avLst/>
        </a:prstGeom>
      </xdr:spPr>
    </xdr:pic>
    <xdr:clientData/>
  </xdr:twoCellAnchor>
  <xdr:twoCellAnchor editAs="oneCell">
    <xdr:from>
      <xdr:col>7</xdr:col>
      <xdr:colOff>317687</xdr:colOff>
      <xdr:row>169</xdr:row>
      <xdr:rowOff>34098</xdr:rowOff>
    </xdr:from>
    <xdr:to>
      <xdr:col>8</xdr:col>
      <xdr:colOff>502323</xdr:colOff>
      <xdr:row>171</xdr:row>
      <xdr:rowOff>187359</xdr:rowOff>
    </xdr:to>
    <xdr:pic>
      <xdr:nvPicPr>
        <xdr:cNvPr id="85" name="Imagem 84" descr="agua_perfumada.jp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594287" y="31819023"/>
          <a:ext cx="632311" cy="629511"/>
        </a:xfrm>
        <a:prstGeom prst="rect">
          <a:avLst/>
        </a:prstGeom>
      </xdr:spPr>
    </xdr:pic>
    <xdr:clientData/>
  </xdr:twoCellAnchor>
  <xdr:twoCellAnchor editAs="oneCell">
    <xdr:from>
      <xdr:col>10</xdr:col>
      <xdr:colOff>275994</xdr:colOff>
      <xdr:row>169</xdr:row>
      <xdr:rowOff>34098</xdr:rowOff>
    </xdr:from>
    <xdr:to>
      <xdr:col>11</xdr:col>
      <xdr:colOff>469596</xdr:colOff>
      <xdr:row>171</xdr:row>
      <xdr:rowOff>187359</xdr:rowOff>
    </xdr:to>
    <xdr:pic>
      <xdr:nvPicPr>
        <xdr:cNvPr id="86" name="Imagem 85" descr="refil_agua.jp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714644" y="31819023"/>
          <a:ext cx="641277" cy="629511"/>
        </a:xfrm>
        <a:prstGeom prst="rect">
          <a:avLst/>
        </a:prstGeom>
      </xdr:spPr>
    </xdr:pic>
    <xdr:clientData/>
  </xdr:twoCellAnchor>
  <xdr:twoCellAnchor editAs="oneCell">
    <xdr:from>
      <xdr:col>7</xdr:col>
      <xdr:colOff>289112</xdr:colOff>
      <xdr:row>193</xdr:row>
      <xdr:rowOff>38100</xdr:rowOff>
    </xdr:from>
    <xdr:to>
      <xdr:col>8</xdr:col>
      <xdr:colOff>473748</xdr:colOff>
      <xdr:row>195</xdr:row>
      <xdr:rowOff>197523</xdr:rowOff>
    </xdr:to>
    <xdr:pic>
      <xdr:nvPicPr>
        <xdr:cNvPr id="87" name="Imagem 86" descr="home_spray_mundo.jp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565712" y="36004500"/>
          <a:ext cx="632311" cy="635673"/>
        </a:xfrm>
        <a:prstGeom prst="rect">
          <a:avLst/>
        </a:prstGeom>
      </xdr:spPr>
    </xdr:pic>
    <xdr:clientData/>
  </xdr:twoCellAnchor>
  <xdr:twoCellAnchor editAs="oneCell">
    <xdr:from>
      <xdr:col>7</xdr:col>
      <xdr:colOff>289112</xdr:colOff>
      <xdr:row>207</xdr:row>
      <xdr:rowOff>28575</xdr:rowOff>
    </xdr:from>
    <xdr:to>
      <xdr:col>8</xdr:col>
      <xdr:colOff>473748</xdr:colOff>
      <xdr:row>209</xdr:row>
      <xdr:rowOff>187998</xdr:rowOff>
    </xdr:to>
    <xdr:pic>
      <xdr:nvPicPr>
        <xdr:cNvPr id="88" name="Imagem 87" descr="agua_perfumada_mundo.jp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565712" y="38642925"/>
          <a:ext cx="632311" cy="635673"/>
        </a:xfrm>
        <a:prstGeom prst="rect">
          <a:avLst/>
        </a:prstGeom>
      </xdr:spPr>
    </xdr:pic>
    <xdr:clientData/>
  </xdr:twoCellAnchor>
  <xdr:twoCellAnchor editAs="oneCell">
    <xdr:from>
      <xdr:col>7</xdr:col>
      <xdr:colOff>116001</xdr:colOff>
      <xdr:row>230</xdr:row>
      <xdr:rowOff>24549</xdr:rowOff>
    </xdr:from>
    <xdr:to>
      <xdr:col>8</xdr:col>
      <xdr:colOff>4554</xdr:colOff>
      <xdr:row>232</xdr:row>
      <xdr:rowOff>187793</xdr:rowOff>
    </xdr:to>
    <xdr:pic>
      <xdr:nvPicPr>
        <xdr:cNvPr id="89" name="Imagem 88" descr="essencia_10.jp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23924" r="23924"/>
        <a:stretch>
          <a:fillRect/>
        </a:stretch>
      </xdr:blipFill>
      <xdr:spPr>
        <a:xfrm flipH="1">
          <a:off x="3392601" y="43134699"/>
          <a:ext cx="336228" cy="639494"/>
        </a:xfrm>
        <a:prstGeom prst="rect">
          <a:avLst/>
        </a:prstGeom>
      </xdr:spPr>
    </xdr:pic>
    <xdr:clientData/>
  </xdr:twoCellAnchor>
  <xdr:twoCellAnchor editAs="oneCell">
    <xdr:from>
      <xdr:col>7</xdr:col>
      <xdr:colOff>430130</xdr:colOff>
      <xdr:row>230</xdr:row>
      <xdr:rowOff>28077</xdr:rowOff>
    </xdr:from>
    <xdr:to>
      <xdr:col>8</xdr:col>
      <xdr:colOff>265198</xdr:colOff>
      <xdr:row>232</xdr:row>
      <xdr:rowOff>191322</xdr:rowOff>
    </xdr:to>
    <xdr:pic>
      <xdr:nvPicPr>
        <xdr:cNvPr id="90" name="Imagem 89" descr="essencia_mundo.jp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 l="26238" r="27710"/>
        <a:stretch>
          <a:fillRect/>
        </a:stretch>
      </xdr:blipFill>
      <xdr:spPr>
        <a:xfrm flipH="1">
          <a:off x="3706730" y="43138227"/>
          <a:ext cx="282743" cy="639495"/>
        </a:xfrm>
        <a:prstGeom prst="rect">
          <a:avLst/>
        </a:prstGeom>
      </xdr:spPr>
    </xdr:pic>
    <xdr:clientData/>
  </xdr:twoCellAnchor>
  <xdr:twoCellAnchor editAs="oneCell">
    <xdr:from>
      <xdr:col>8</xdr:col>
      <xdr:colOff>277731</xdr:colOff>
      <xdr:row>230</xdr:row>
      <xdr:rowOff>28079</xdr:rowOff>
    </xdr:from>
    <xdr:to>
      <xdr:col>8</xdr:col>
      <xdr:colOff>586640</xdr:colOff>
      <xdr:row>232</xdr:row>
      <xdr:rowOff>191323</xdr:rowOff>
    </xdr:to>
    <xdr:pic>
      <xdr:nvPicPr>
        <xdr:cNvPr id="91" name="Imagem 90" descr="essencia_brasil.jp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24120" r="28365"/>
        <a:stretch>
          <a:fillRect/>
        </a:stretch>
      </xdr:blipFill>
      <xdr:spPr>
        <a:xfrm flipH="1">
          <a:off x="4002006" y="43138229"/>
          <a:ext cx="308909" cy="639494"/>
        </a:xfrm>
        <a:prstGeom prst="rect">
          <a:avLst/>
        </a:prstGeom>
      </xdr:spPr>
    </xdr:pic>
    <xdr:clientData/>
  </xdr:twoCellAnchor>
  <xdr:twoCellAnchor editAs="oneCell">
    <xdr:from>
      <xdr:col>7</xdr:col>
      <xdr:colOff>280236</xdr:colOff>
      <xdr:row>304</xdr:row>
      <xdr:rowOff>31081</xdr:rowOff>
    </xdr:from>
    <xdr:to>
      <xdr:col>8</xdr:col>
      <xdr:colOff>466525</xdr:colOff>
      <xdr:row>306</xdr:row>
      <xdr:rowOff>193807</xdr:rowOff>
    </xdr:to>
    <xdr:pic>
      <xdr:nvPicPr>
        <xdr:cNvPr id="92" name="Imagem 91" descr="oleo_essencial.jp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556836" y="54942706"/>
          <a:ext cx="633964" cy="638976"/>
        </a:xfrm>
        <a:prstGeom prst="rect">
          <a:avLst/>
        </a:prstGeom>
      </xdr:spPr>
    </xdr:pic>
    <xdr:clientData/>
  </xdr:twoCellAnchor>
  <xdr:twoCellAnchor editAs="oneCell">
    <xdr:from>
      <xdr:col>7</xdr:col>
      <xdr:colOff>266001</xdr:colOff>
      <xdr:row>337</xdr:row>
      <xdr:rowOff>175264</xdr:rowOff>
    </xdr:from>
    <xdr:to>
      <xdr:col>8</xdr:col>
      <xdr:colOff>452290</xdr:colOff>
      <xdr:row>340</xdr:row>
      <xdr:rowOff>161527</xdr:rowOff>
    </xdr:to>
    <xdr:pic>
      <xdr:nvPicPr>
        <xdr:cNvPr id="93" name="Imagem 92" descr="kit_acai.jp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542601" y="60592339"/>
          <a:ext cx="633964" cy="633963"/>
        </a:xfrm>
        <a:prstGeom prst="rect">
          <a:avLst/>
        </a:prstGeom>
      </xdr:spPr>
    </xdr:pic>
    <xdr:clientData/>
  </xdr:twoCellAnchor>
  <xdr:twoCellAnchor editAs="oneCell">
    <xdr:from>
      <xdr:col>10</xdr:col>
      <xdr:colOff>261991</xdr:colOff>
      <xdr:row>337</xdr:row>
      <xdr:rowOff>175264</xdr:rowOff>
    </xdr:from>
    <xdr:to>
      <xdr:col>11</xdr:col>
      <xdr:colOff>456300</xdr:colOff>
      <xdr:row>340</xdr:row>
      <xdr:rowOff>161527</xdr:rowOff>
    </xdr:to>
    <xdr:pic>
      <xdr:nvPicPr>
        <xdr:cNvPr id="94" name="Imagem 93" descr="kit_morango.jp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4700641" y="60592339"/>
          <a:ext cx="641984" cy="633963"/>
        </a:xfrm>
        <a:prstGeom prst="rect">
          <a:avLst/>
        </a:prstGeom>
      </xdr:spPr>
    </xdr:pic>
    <xdr:clientData/>
  </xdr:twoCellAnchor>
  <xdr:twoCellAnchor editAs="oneCell">
    <xdr:from>
      <xdr:col>7</xdr:col>
      <xdr:colOff>268204</xdr:colOff>
      <xdr:row>346</xdr:row>
      <xdr:rowOff>188996</xdr:rowOff>
    </xdr:from>
    <xdr:to>
      <xdr:col>8</xdr:col>
      <xdr:colOff>454493</xdr:colOff>
      <xdr:row>350</xdr:row>
      <xdr:rowOff>3809</xdr:rowOff>
    </xdr:to>
    <xdr:pic>
      <xdr:nvPicPr>
        <xdr:cNvPr id="95" name="Imagem 94" descr="car_spray.jp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544804" y="62463446"/>
          <a:ext cx="633964" cy="633963"/>
        </a:xfrm>
        <a:prstGeom prst="rect">
          <a:avLst/>
        </a:prstGeom>
      </xdr:spPr>
    </xdr:pic>
    <xdr:clientData/>
  </xdr:twoCellAnchor>
  <xdr:oneCellAnchor>
    <xdr:from>
      <xdr:col>7</xdr:col>
      <xdr:colOff>279587</xdr:colOff>
      <xdr:row>220</xdr:row>
      <xdr:rowOff>168489</xdr:rowOff>
    </xdr:from>
    <xdr:ext cx="632311" cy="632312"/>
    <xdr:pic>
      <xdr:nvPicPr>
        <xdr:cNvPr id="49" name="Imagem 48" descr="amsterda-flor.jp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556187" y="41240289"/>
          <a:ext cx="632311" cy="632312"/>
        </a:xfrm>
        <a:prstGeom prst="rect">
          <a:avLst/>
        </a:prstGeom>
      </xdr:spPr>
    </xdr:pic>
    <xdr:clientData/>
  </xdr:oneCellAnchor>
  <xdr:oneCellAnchor>
    <xdr:from>
      <xdr:col>10</xdr:col>
      <xdr:colOff>285750</xdr:colOff>
      <xdr:row>220</xdr:row>
      <xdr:rowOff>168489</xdr:rowOff>
    </xdr:from>
    <xdr:ext cx="641276" cy="632312"/>
    <xdr:pic>
      <xdr:nvPicPr>
        <xdr:cNvPr id="52" name="Imagem 51" descr="dubai-flor.jp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724400" y="41240289"/>
          <a:ext cx="641276" cy="632312"/>
        </a:xfrm>
        <a:prstGeom prst="rect">
          <a:avLst/>
        </a:prstGeom>
      </xdr:spPr>
    </xdr:pic>
    <xdr:clientData/>
  </xdr:oneCellAnchor>
  <xdr:twoCellAnchor editAs="oneCell">
    <xdr:from>
      <xdr:col>7</xdr:col>
      <xdr:colOff>295275</xdr:colOff>
      <xdr:row>85</xdr:row>
      <xdr:rowOff>28575</xdr:rowOff>
    </xdr:from>
    <xdr:to>
      <xdr:col>8</xdr:col>
      <xdr:colOff>495600</xdr:colOff>
      <xdr:row>88</xdr:row>
      <xdr:rowOff>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571875" y="167068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257175</xdr:colOff>
      <xdr:row>85</xdr:row>
      <xdr:rowOff>28575</xdr:rowOff>
    </xdr:from>
    <xdr:to>
      <xdr:col>11</xdr:col>
      <xdr:colOff>457500</xdr:colOff>
      <xdr:row>88</xdr:row>
      <xdr:rowOff>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695825" y="167068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295275</xdr:colOff>
      <xdr:row>76</xdr:row>
      <xdr:rowOff>9525</xdr:rowOff>
    </xdr:from>
    <xdr:to>
      <xdr:col>8</xdr:col>
      <xdr:colOff>459600</xdr:colOff>
      <xdr:row>79</xdr:row>
      <xdr:rowOff>2400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571875" y="14706600"/>
          <a:ext cx="612000" cy="612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247651</xdr:colOff>
      <xdr:row>75</xdr:row>
      <xdr:rowOff>171450</xdr:rowOff>
    </xdr:from>
    <xdr:to>
      <xdr:col>14</xdr:col>
      <xdr:colOff>442913</xdr:colOff>
      <xdr:row>79</xdr:row>
      <xdr:rowOff>300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5848351" y="14668500"/>
          <a:ext cx="642937" cy="648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295276</xdr:colOff>
      <xdr:row>75</xdr:row>
      <xdr:rowOff>171450</xdr:rowOff>
    </xdr:from>
    <xdr:to>
      <xdr:col>11</xdr:col>
      <xdr:colOff>495601</xdr:colOff>
      <xdr:row>79</xdr:row>
      <xdr:rowOff>300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733926" y="14668500"/>
          <a:ext cx="648000" cy="64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57150</xdr:rowOff>
    </xdr:from>
    <xdr:to>
      <xdr:col>1</xdr:col>
      <xdr:colOff>1477213</xdr:colOff>
      <xdr:row>2</xdr:row>
      <xdr:rowOff>282630</xdr:rowOff>
    </xdr:to>
    <xdr:pic>
      <xdr:nvPicPr>
        <xdr:cNvPr id="3" name="Picture 1" descr="Imagem relacionada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35000" t="31444" r="33778" b="39948"/>
        <a:stretch>
          <a:fillRect/>
        </a:stretch>
      </xdr:blipFill>
      <xdr:spPr bwMode="auto">
        <a:xfrm>
          <a:off x="2238375" y="219075"/>
          <a:ext cx="1458163" cy="57790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ala de Cinza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8"/>
  <sheetViews>
    <sheetView showGridLines="0" tabSelected="1" topLeftCell="A291" zoomScaleNormal="100" workbookViewId="0">
      <selection activeCell="H298" sqref="H298"/>
    </sheetView>
  </sheetViews>
  <sheetFormatPr defaultColWidth="9.140625" defaultRowHeight="15"/>
  <cols>
    <col min="1" max="3" width="6.28515625" style="33" customWidth="1"/>
    <col min="4" max="4" width="7.7109375" style="33" customWidth="1"/>
    <col min="5" max="6" width="9.140625" style="33" customWidth="1"/>
    <col min="7" max="7" width="4.28515625" style="3" bestFit="1" customWidth="1"/>
    <col min="8" max="8" width="6.7109375" style="180" customWidth="1"/>
    <col min="9" max="9" width="10.7109375" style="3" customWidth="1"/>
    <col min="10" max="10" width="6.5703125" style="3" hidden="1" customWidth="1"/>
    <col min="11" max="11" width="6.7109375" style="180" customWidth="1"/>
    <col min="12" max="12" width="10.7109375" style="20" customWidth="1"/>
    <col min="13" max="13" width="4.7109375" style="20" hidden="1" customWidth="1"/>
    <col min="14" max="14" width="6.7109375" style="180" customWidth="1"/>
    <col min="15" max="15" width="10.7109375" style="3" customWidth="1"/>
    <col min="16" max="16" width="4.7109375" style="3" hidden="1" customWidth="1"/>
    <col min="17" max="17" width="6.7109375" style="3" customWidth="1"/>
    <col min="18" max="18" width="10.7109375" style="3" customWidth="1"/>
    <col min="19" max="19" width="5.140625" style="3" hidden="1" customWidth="1"/>
    <col min="20" max="16384" width="9.140625" style="3"/>
  </cols>
  <sheetData>
    <row r="1" spans="1:19" ht="15.6" customHeight="1">
      <c r="A1" s="27"/>
      <c r="B1" s="27"/>
      <c r="C1" s="27"/>
      <c r="D1" s="27"/>
      <c r="E1" s="27"/>
      <c r="F1" s="27"/>
      <c r="G1" s="1"/>
      <c r="H1" s="173"/>
      <c r="I1" s="1"/>
      <c r="J1" s="1"/>
      <c r="K1" s="173"/>
      <c r="L1" s="17"/>
      <c r="M1" s="17"/>
      <c r="N1" s="173"/>
      <c r="O1" s="1"/>
      <c r="P1" s="1"/>
      <c r="Q1" s="1"/>
      <c r="R1" s="1"/>
    </row>
    <row r="2" spans="1:19" ht="15.6" customHeight="1">
      <c r="A2" s="28"/>
      <c r="B2" s="28"/>
      <c r="C2" s="28"/>
      <c r="D2" s="28"/>
      <c r="E2" s="44"/>
      <c r="F2" s="44"/>
      <c r="G2" s="1"/>
      <c r="H2" s="173"/>
      <c r="I2" s="1"/>
      <c r="J2" s="1"/>
      <c r="K2" s="173"/>
      <c r="L2" s="17"/>
      <c r="M2" s="17"/>
      <c r="N2" s="173"/>
      <c r="O2" s="1"/>
      <c r="P2" s="1"/>
      <c r="Q2" s="1"/>
      <c r="R2" s="1"/>
    </row>
    <row r="3" spans="1:19" ht="15.6" customHeight="1">
      <c r="A3" s="28"/>
      <c r="B3" s="28"/>
      <c r="C3" s="28"/>
      <c r="D3" s="28"/>
      <c r="E3" s="28"/>
      <c r="F3" s="28"/>
      <c r="G3" s="1"/>
      <c r="H3" s="173"/>
      <c r="I3" s="1"/>
      <c r="J3" s="1"/>
      <c r="K3" s="173"/>
      <c r="L3" s="17"/>
      <c r="M3" s="17"/>
      <c r="N3" s="173"/>
      <c r="O3" s="1"/>
      <c r="P3" s="1"/>
      <c r="Q3" s="1"/>
      <c r="R3" s="1"/>
    </row>
    <row r="4" spans="1:19" ht="7.9" customHeight="1">
      <c r="A4" s="55"/>
      <c r="B4" s="7"/>
      <c r="C4" s="7"/>
      <c r="D4" s="7"/>
      <c r="E4" s="7"/>
      <c r="F4" s="7"/>
      <c r="G4" s="7"/>
      <c r="H4" s="174"/>
      <c r="I4" s="7"/>
      <c r="J4" s="7"/>
      <c r="K4" s="174"/>
      <c r="L4" s="7"/>
      <c r="M4" s="7"/>
      <c r="N4" s="174"/>
      <c r="O4" s="7"/>
      <c r="P4" s="7"/>
      <c r="Q4" s="7"/>
      <c r="R4" s="7"/>
      <c r="S4" s="56"/>
    </row>
    <row r="5" spans="1:19" ht="18" customHeight="1" thickBot="1">
      <c r="A5" s="27"/>
      <c r="B5" s="27"/>
      <c r="C5" s="27"/>
      <c r="D5" s="27"/>
      <c r="E5" s="27"/>
      <c r="F5" s="27"/>
      <c r="G5" s="1"/>
      <c r="H5" s="173"/>
      <c r="I5" s="1"/>
      <c r="J5" s="1"/>
      <c r="K5" s="173"/>
      <c r="L5" s="17"/>
      <c r="M5" s="17"/>
      <c r="N5" s="173"/>
      <c r="O5" s="1"/>
      <c r="P5" s="1"/>
      <c r="Q5" s="1"/>
      <c r="R5" s="1"/>
    </row>
    <row r="6" spans="1:19" s="15" customFormat="1" ht="18" customHeight="1" thickTop="1" thickBot="1">
      <c r="A6" s="269" t="s">
        <v>0</v>
      </c>
      <c r="B6" s="269"/>
      <c r="C6" s="257"/>
      <c r="D6" s="263"/>
      <c r="E6" s="263"/>
      <c r="F6" s="263"/>
      <c r="G6" s="263"/>
      <c r="H6" s="263"/>
      <c r="I6" s="258"/>
      <c r="J6" s="36"/>
      <c r="K6" s="290" t="s">
        <v>1</v>
      </c>
      <c r="L6" s="290"/>
      <c r="M6" s="222"/>
      <c r="N6" s="252"/>
      <c r="O6" s="253"/>
      <c r="P6" s="253"/>
      <c r="Q6" s="253"/>
      <c r="R6" s="254"/>
      <c r="S6" s="54"/>
    </row>
    <row r="7" spans="1:19" s="15" customFormat="1" ht="8.4499999999999993" customHeight="1" thickTop="1" thickBot="1">
      <c r="A7" s="21"/>
      <c r="B7" s="21"/>
      <c r="C7" s="36"/>
      <c r="D7" s="36"/>
      <c r="E7" s="36"/>
      <c r="F7" s="36"/>
      <c r="G7" s="36"/>
      <c r="H7" s="175"/>
      <c r="I7" s="36"/>
      <c r="J7" s="36"/>
      <c r="K7" s="175"/>
      <c r="L7" s="222"/>
      <c r="M7" s="222"/>
      <c r="N7" s="201"/>
      <c r="O7" s="46"/>
      <c r="P7" s="46"/>
      <c r="Q7" s="46"/>
      <c r="R7" s="46"/>
      <c r="S7" s="46"/>
    </row>
    <row r="8" spans="1:19" s="15" customFormat="1" ht="18" customHeight="1" thickTop="1" thickBot="1">
      <c r="A8" s="269" t="s">
        <v>2</v>
      </c>
      <c r="B8" s="269"/>
      <c r="C8" s="257"/>
      <c r="D8" s="263"/>
      <c r="E8" s="258"/>
      <c r="F8" s="255" t="s">
        <v>3</v>
      </c>
      <c r="G8" s="256"/>
      <c r="H8" s="257"/>
      <c r="I8" s="258"/>
      <c r="J8" s="85"/>
      <c r="K8" s="259" t="s">
        <v>4</v>
      </c>
      <c r="L8" s="259"/>
      <c r="M8" s="224"/>
      <c r="N8" s="260"/>
      <c r="O8" s="261"/>
      <c r="P8" s="261"/>
      <c r="Q8" s="261"/>
      <c r="R8" s="262"/>
      <c r="S8" s="24"/>
    </row>
    <row r="9" spans="1:19" s="15" customFormat="1" ht="7.15" customHeight="1" thickTop="1" thickBot="1">
      <c r="A9" s="21"/>
      <c r="B9" s="21"/>
      <c r="C9" s="36"/>
      <c r="D9" s="36"/>
      <c r="E9" s="36"/>
      <c r="F9" s="36"/>
      <c r="G9" s="24"/>
      <c r="H9" s="176"/>
      <c r="I9" s="24"/>
      <c r="J9" s="24"/>
      <c r="K9" s="176"/>
      <c r="L9" s="45"/>
      <c r="M9" s="45"/>
      <c r="N9" s="176"/>
      <c r="O9" s="24"/>
      <c r="P9" s="24"/>
      <c r="Q9" s="24"/>
      <c r="R9" s="24"/>
      <c r="S9" s="24"/>
    </row>
    <row r="10" spans="1:19" s="15" customFormat="1" ht="18" customHeight="1" thickTop="1" thickBot="1">
      <c r="A10" s="269" t="s">
        <v>5</v>
      </c>
      <c r="B10" s="269"/>
      <c r="C10" s="257"/>
      <c r="D10" s="263"/>
      <c r="E10" s="263"/>
      <c r="F10" s="263"/>
      <c r="G10" s="263"/>
      <c r="H10" s="258"/>
      <c r="I10" s="222" t="s">
        <v>6</v>
      </c>
      <c r="J10" s="222"/>
      <c r="K10" s="257"/>
      <c r="L10" s="263"/>
      <c r="M10" s="263"/>
      <c r="N10" s="263"/>
      <c r="O10" s="258"/>
      <c r="P10" s="36"/>
      <c r="Q10" s="224" t="s">
        <v>7</v>
      </c>
      <c r="R10" s="90"/>
      <c r="S10" s="24"/>
    </row>
    <row r="11" spans="1:19" ht="7.15" customHeight="1" thickTop="1" thickBot="1">
      <c r="A11" s="21"/>
      <c r="B11" s="21"/>
      <c r="C11" s="34"/>
      <c r="D11" s="34"/>
      <c r="E11" s="34"/>
      <c r="F11" s="34"/>
      <c r="G11" s="8"/>
      <c r="H11" s="177"/>
      <c r="I11" s="8"/>
      <c r="J11" s="8"/>
      <c r="K11" s="177"/>
      <c r="L11" s="19"/>
      <c r="M11" s="19"/>
      <c r="N11" s="177"/>
      <c r="O11" s="8"/>
      <c r="P11" s="8"/>
      <c r="Q11" s="8"/>
      <c r="R11" s="8"/>
      <c r="S11" s="9"/>
    </row>
    <row r="12" spans="1:19" ht="18" customHeight="1" thickTop="1" thickBot="1">
      <c r="A12" s="269" t="s">
        <v>8</v>
      </c>
      <c r="B12" s="269"/>
      <c r="C12" s="257"/>
      <c r="D12" s="263"/>
      <c r="E12" s="263"/>
      <c r="F12" s="263"/>
      <c r="G12" s="258"/>
      <c r="H12" s="178" t="s">
        <v>9</v>
      </c>
      <c r="I12" s="264"/>
      <c r="J12" s="265"/>
      <c r="K12" s="265"/>
      <c r="L12" s="265"/>
      <c r="M12" s="265"/>
      <c r="N12" s="265"/>
      <c r="O12" s="265"/>
      <c r="P12" s="265"/>
      <c r="Q12" s="265"/>
      <c r="R12" s="266"/>
      <c r="S12" s="8"/>
    </row>
    <row r="13" spans="1:19" ht="7.15" customHeight="1" thickTop="1">
      <c r="A13" s="34"/>
      <c r="B13" s="34"/>
      <c r="C13" s="34"/>
      <c r="D13" s="34"/>
      <c r="E13" s="34"/>
      <c r="F13" s="34"/>
      <c r="G13" s="8"/>
      <c r="H13" s="177"/>
      <c r="I13" s="8"/>
      <c r="J13" s="8"/>
      <c r="K13" s="177"/>
      <c r="L13" s="19"/>
      <c r="M13" s="19"/>
      <c r="N13" s="177"/>
      <c r="O13" s="8"/>
      <c r="P13" s="8"/>
      <c r="Q13" s="8"/>
      <c r="R13" s="8"/>
      <c r="S13" s="9"/>
    </row>
    <row r="14" spans="1:19" ht="9" customHeight="1">
      <c r="A14" s="55"/>
      <c r="B14" s="7"/>
      <c r="C14" s="7"/>
      <c r="D14" s="7"/>
      <c r="E14" s="7"/>
      <c r="F14" s="7"/>
      <c r="G14" s="7"/>
      <c r="H14" s="174"/>
      <c r="I14" s="7"/>
      <c r="J14" s="7"/>
      <c r="K14" s="174"/>
      <c r="L14" s="7"/>
      <c r="M14" s="7"/>
      <c r="N14" s="174"/>
      <c r="O14" s="7"/>
      <c r="P14" s="7"/>
      <c r="Q14" s="7"/>
      <c r="R14" s="7"/>
      <c r="S14" s="56"/>
    </row>
    <row r="15" spans="1:19" s="1" customFormat="1" ht="19.149999999999999" customHeight="1">
      <c r="A15" s="29"/>
      <c r="B15" s="29"/>
      <c r="C15" s="29"/>
      <c r="D15" s="29"/>
      <c r="E15" s="29"/>
      <c r="F15" s="29"/>
      <c r="H15" s="173"/>
      <c r="K15" s="173"/>
      <c r="L15" s="17"/>
      <c r="M15" s="17"/>
      <c r="N15" s="173"/>
    </row>
    <row r="16" spans="1:19" s="6" customFormat="1" ht="22.15" customHeight="1">
      <c r="A16" s="242" t="s">
        <v>10</v>
      </c>
      <c r="B16" s="242"/>
      <c r="C16" s="242"/>
      <c r="D16" s="242"/>
      <c r="E16" s="242"/>
      <c r="F16" s="242"/>
      <c r="G16" s="242"/>
      <c r="H16" s="179"/>
      <c r="I16" s="5"/>
      <c r="J16" s="5"/>
      <c r="K16" s="179"/>
      <c r="L16" s="18"/>
      <c r="M16" s="18"/>
      <c r="N16" s="179"/>
      <c r="O16" s="5"/>
      <c r="P16" s="5"/>
      <c r="Q16" s="5"/>
      <c r="R16" s="5"/>
    </row>
    <row r="17" spans="1:19" s="6" customFormat="1" ht="16.149999999999999" customHeight="1">
      <c r="A17" s="273" t="s">
        <v>11</v>
      </c>
      <c r="B17" s="273"/>
      <c r="C17" s="273"/>
      <c r="D17" s="273"/>
      <c r="E17" s="273"/>
      <c r="F17" s="273"/>
      <c r="G17" s="273"/>
      <c r="H17" s="180"/>
      <c r="I17" s="5"/>
      <c r="J17" s="5"/>
      <c r="K17" s="179"/>
      <c r="L17" s="18"/>
      <c r="M17" s="18"/>
      <c r="N17" s="179"/>
      <c r="O17" s="5"/>
      <c r="P17" s="5"/>
      <c r="Q17" s="5"/>
      <c r="R17" s="5"/>
    </row>
    <row r="18" spans="1:19" s="6" customFormat="1" ht="16.149999999999999" customHeight="1" thickBot="1">
      <c r="A18" s="35"/>
      <c r="B18" s="35"/>
      <c r="C18" s="35"/>
      <c r="D18" s="35"/>
      <c r="E18" s="35"/>
      <c r="F18" s="35"/>
      <c r="G18" s="35"/>
      <c r="H18" s="180"/>
      <c r="I18" s="5"/>
      <c r="J18" s="5"/>
      <c r="K18" s="179"/>
      <c r="L18" s="18"/>
      <c r="M18" s="18"/>
      <c r="N18" s="179"/>
      <c r="O18" s="5"/>
      <c r="P18" s="5"/>
      <c r="Q18" s="5"/>
      <c r="R18" s="5"/>
    </row>
    <row r="19" spans="1:19" s="1" customFormat="1" ht="17.25" thickTop="1" thickBot="1">
      <c r="A19" s="267" t="s">
        <v>12</v>
      </c>
      <c r="B19" s="267"/>
      <c r="C19" s="267"/>
      <c r="D19" s="267"/>
      <c r="E19" s="267"/>
      <c r="F19" s="267"/>
      <c r="G19" s="267"/>
      <c r="H19" s="268" t="s">
        <v>13</v>
      </c>
      <c r="I19" s="268"/>
      <c r="J19" s="221"/>
      <c r="K19" s="268" t="s">
        <v>14</v>
      </c>
      <c r="L19" s="268"/>
      <c r="M19" s="221"/>
      <c r="N19" s="268" t="s">
        <v>15</v>
      </c>
      <c r="O19" s="268"/>
      <c r="P19" s="119"/>
      <c r="Q19" s="268" t="s">
        <v>16</v>
      </c>
      <c r="R19" s="268"/>
    </row>
    <row r="20" spans="1:19" ht="24" customHeight="1" thickTop="1" thickBot="1">
      <c r="A20" s="267"/>
      <c r="B20" s="267"/>
      <c r="C20" s="267"/>
      <c r="D20" s="267"/>
      <c r="E20" s="267"/>
      <c r="F20" s="267"/>
      <c r="G20" s="267"/>
      <c r="H20" s="229" t="s">
        <v>17</v>
      </c>
      <c r="I20" s="230"/>
      <c r="J20" s="72"/>
      <c r="K20" s="229" t="s">
        <v>18</v>
      </c>
      <c r="L20" s="230"/>
      <c r="M20" s="72"/>
      <c r="N20" s="229" t="s">
        <v>19</v>
      </c>
      <c r="O20" s="230"/>
      <c r="P20" s="99"/>
      <c r="Q20" s="229" t="s">
        <v>20</v>
      </c>
      <c r="R20" s="230"/>
    </row>
    <row r="21" spans="1:19" s="9" customFormat="1" ht="13.15" customHeight="1" thickTop="1" thickBot="1">
      <c r="A21" s="239" t="s">
        <v>21</v>
      </c>
      <c r="B21" s="240"/>
      <c r="C21" s="240"/>
      <c r="D21" s="240"/>
      <c r="E21" s="240"/>
      <c r="F21" s="241"/>
      <c r="G21" s="51" t="s">
        <v>22</v>
      </c>
      <c r="H21" s="181" t="s">
        <v>23</v>
      </c>
      <c r="I21" s="51" t="s">
        <v>24</v>
      </c>
      <c r="J21" s="51"/>
      <c r="K21" s="181" t="s">
        <v>23</v>
      </c>
      <c r="L21" s="51" t="s">
        <v>24</v>
      </c>
      <c r="M21" s="51"/>
      <c r="N21" s="181" t="s">
        <v>23</v>
      </c>
      <c r="O21" s="51" t="s">
        <v>24</v>
      </c>
      <c r="P21" s="100"/>
      <c r="Q21" s="51" t="s">
        <v>23</v>
      </c>
      <c r="R21" s="51" t="s">
        <v>24</v>
      </c>
    </row>
    <row r="22" spans="1:19" s="11" customFormat="1" ht="12.95" customHeight="1" thickTop="1" thickBot="1">
      <c r="A22" s="59" t="s">
        <v>25</v>
      </c>
      <c r="B22" s="59"/>
      <c r="C22" s="59"/>
      <c r="D22" s="59"/>
      <c r="E22" s="59"/>
      <c r="F22" s="59"/>
      <c r="G22" s="60">
        <v>0.15</v>
      </c>
      <c r="H22" s="182">
        <v>2</v>
      </c>
      <c r="I22" s="61">
        <v>23.85</v>
      </c>
      <c r="J22" s="61">
        <f>H22*I22</f>
        <v>47.7</v>
      </c>
      <c r="K22" s="182">
        <v>2</v>
      </c>
      <c r="L22" s="61">
        <v>17.899999999999999</v>
      </c>
      <c r="M22" s="61">
        <f>K22*L22</f>
        <v>35.799999999999997</v>
      </c>
      <c r="N22" s="182">
        <v>2</v>
      </c>
      <c r="O22" s="61">
        <v>17.899999999999999</v>
      </c>
      <c r="P22" s="101">
        <f>N22*O22</f>
        <v>35.799999999999997</v>
      </c>
      <c r="Q22" s="71"/>
      <c r="R22" s="61">
        <v>20.9</v>
      </c>
      <c r="S22" s="80">
        <f>Q22*R22</f>
        <v>0</v>
      </c>
    </row>
    <row r="23" spans="1:19" s="11" customFormat="1" ht="13.15" customHeight="1" thickTop="1" thickBot="1">
      <c r="A23" s="270" t="s">
        <v>26</v>
      </c>
      <c r="B23" s="271"/>
      <c r="C23" s="271"/>
      <c r="D23" s="271"/>
      <c r="E23" s="271"/>
      <c r="F23" s="271"/>
      <c r="G23" s="272"/>
      <c r="H23" s="183">
        <f>H22</f>
        <v>2</v>
      </c>
      <c r="I23" s="58">
        <f>J22</f>
        <v>47.7</v>
      </c>
      <c r="J23" s="58"/>
      <c r="K23" s="183">
        <f>K22</f>
        <v>2</v>
      </c>
      <c r="L23" s="58">
        <f>M22</f>
        <v>35.799999999999997</v>
      </c>
      <c r="M23" s="58"/>
      <c r="N23" s="183">
        <f>N22</f>
        <v>2</v>
      </c>
      <c r="O23" s="58">
        <f>P22</f>
        <v>35.799999999999997</v>
      </c>
      <c r="P23" s="102"/>
      <c r="Q23" s="57">
        <f>Q22</f>
        <v>0</v>
      </c>
      <c r="R23" s="58">
        <f>S22</f>
        <v>0</v>
      </c>
    </row>
    <row r="24" spans="1:19" s="11" customFormat="1" ht="16.149999999999999" customHeight="1" thickTop="1">
      <c r="A24" s="25"/>
      <c r="B24" s="25"/>
      <c r="C24" s="25"/>
      <c r="D24" s="25"/>
      <c r="E24" s="25"/>
      <c r="F24" s="25"/>
      <c r="G24" s="22"/>
      <c r="H24" s="184"/>
      <c r="I24" s="25"/>
      <c r="J24" s="25"/>
      <c r="K24" s="192"/>
      <c r="L24" s="26"/>
      <c r="M24" s="26"/>
      <c r="N24" s="184"/>
      <c r="O24" s="23"/>
      <c r="P24" s="23"/>
      <c r="Q24" s="10"/>
      <c r="R24" s="10"/>
    </row>
    <row r="25" spans="1:19" s="6" customFormat="1" ht="22.15" customHeight="1">
      <c r="A25" s="242" t="s">
        <v>10</v>
      </c>
      <c r="B25" s="242"/>
      <c r="C25" s="242"/>
      <c r="D25" s="242"/>
      <c r="E25" s="242"/>
      <c r="F25" s="242"/>
      <c r="G25" s="242"/>
      <c r="H25" s="179"/>
      <c r="I25" s="5"/>
      <c r="J25" s="5"/>
      <c r="K25" s="179"/>
      <c r="L25" s="18"/>
      <c r="M25" s="18"/>
      <c r="N25" s="179"/>
      <c r="O25" s="5"/>
      <c r="P25"/>
      <c r="Q25" s="5"/>
      <c r="R25" s="5"/>
    </row>
    <row r="26" spans="1:19" s="6" customFormat="1" ht="16.149999999999999" customHeight="1">
      <c r="A26" s="273" t="s">
        <v>27</v>
      </c>
      <c r="B26" s="273"/>
      <c r="C26" s="273"/>
      <c r="D26" s="273"/>
      <c r="E26" s="273"/>
      <c r="F26" s="273"/>
      <c r="G26" s="273"/>
      <c r="H26" s="180"/>
      <c r="I26" s="5"/>
      <c r="J26" s="5"/>
      <c r="K26" s="193"/>
      <c r="L26" s="18"/>
      <c r="M26" s="18"/>
      <c r="N26" s="179"/>
      <c r="O26" s="5"/>
      <c r="P26" s="5"/>
      <c r="Q26" s="5"/>
      <c r="R26" s="5"/>
    </row>
    <row r="27" spans="1:19" s="6" customFormat="1" ht="16.149999999999999" customHeight="1" thickBot="1">
      <c r="A27" s="35"/>
      <c r="B27" s="35"/>
      <c r="C27" s="35"/>
      <c r="D27" s="35"/>
      <c r="E27" s="35"/>
      <c r="F27" s="35"/>
      <c r="G27" s="35"/>
      <c r="H27" s="180"/>
      <c r="I27" s="5"/>
      <c r="J27" s="5"/>
      <c r="K27" s="179"/>
      <c r="L27" s="18"/>
      <c r="M27" s="18"/>
      <c r="N27" s="179"/>
      <c r="O27" s="5"/>
      <c r="P27" s="5"/>
      <c r="Q27" s="5"/>
      <c r="R27" s="5"/>
    </row>
    <row r="28" spans="1:19" s="1" customFormat="1" ht="17.25" thickTop="1" thickBot="1">
      <c r="A28" s="267" t="s">
        <v>12</v>
      </c>
      <c r="B28" s="267"/>
      <c r="C28" s="267"/>
      <c r="D28" s="267"/>
      <c r="E28" s="267"/>
      <c r="F28" s="267"/>
      <c r="G28" s="267"/>
      <c r="H28" s="268" t="s">
        <v>28</v>
      </c>
      <c r="I28" s="268"/>
      <c r="J28" s="221"/>
      <c r="K28" s="268" t="s">
        <v>29</v>
      </c>
      <c r="L28" s="268"/>
      <c r="M28" s="221"/>
      <c r="N28" s="268" t="s">
        <v>30</v>
      </c>
      <c r="O28" s="268"/>
      <c r="P28" s="119"/>
      <c r="Q28" s="268" t="s">
        <v>31</v>
      </c>
      <c r="R28" s="268"/>
    </row>
    <row r="29" spans="1:19" ht="24" customHeight="1" thickTop="1" thickBot="1">
      <c r="A29" s="267"/>
      <c r="B29" s="267"/>
      <c r="C29" s="267"/>
      <c r="D29" s="267"/>
      <c r="E29" s="267"/>
      <c r="F29" s="267"/>
      <c r="G29" s="267"/>
      <c r="H29" s="229" t="s">
        <v>32</v>
      </c>
      <c r="I29" s="230"/>
      <c r="J29" s="72"/>
      <c r="K29" s="229" t="s">
        <v>33</v>
      </c>
      <c r="L29" s="230"/>
      <c r="M29" s="72"/>
      <c r="N29" s="229" t="s">
        <v>34</v>
      </c>
      <c r="O29" s="230"/>
      <c r="P29" s="99"/>
      <c r="Q29" s="229" t="s">
        <v>35</v>
      </c>
      <c r="R29" s="230"/>
    </row>
    <row r="30" spans="1:19" s="9" customFormat="1" ht="13.15" customHeight="1" thickTop="1" thickBot="1">
      <c r="A30" s="239" t="s">
        <v>21</v>
      </c>
      <c r="B30" s="240"/>
      <c r="C30" s="240"/>
      <c r="D30" s="240"/>
      <c r="E30" s="240"/>
      <c r="F30" s="241"/>
      <c r="G30" s="51" t="s">
        <v>22</v>
      </c>
      <c r="H30" s="181" t="s">
        <v>23</v>
      </c>
      <c r="I30" s="51" t="s">
        <v>24</v>
      </c>
      <c r="J30" s="51"/>
      <c r="K30" s="181" t="s">
        <v>23</v>
      </c>
      <c r="L30" s="51" t="s">
        <v>24</v>
      </c>
      <c r="M30" s="51"/>
      <c r="N30" s="181" t="s">
        <v>23</v>
      </c>
      <c r="O30" s="51" t="s">
        <v>24</v>
      </c>
      <c r="P30" s="100"/>
      <c r="Q30" s="51" t="s">
        <v>23</v>
      </c>
      <c r="R30" s="51" t="s">
        <v>24</v>
      </c>
    </row>
    <row r="31" spans="1:19" s="11" customFormat="1" ht="12.95" customHeight="1" thickTop="1" thickBot="1">
      <c r="A31" s="59" t="s">
        <v>25</v>
      </c>
      <c r="B31" s="59"/>
      <c r="C31" s="59"/>
      <c r="D31" s="59"/>
      <c r="E31" s="59"/>
      <c r="F31" s="59"/>
      <c r="G31" s="60">
        <v>0.15</v>
      </c>
      <c r="H31" s="182">
        <v>2</v>
      </c>
      <c r="I31" s="61">
        <v>26.25</v>
      </c>
      <c r="J31" s="61">
        <f>H31*I31</f>
        <v>52.5</v>
      </c>
      <c r="K31" s="182">
        <v>3</v>
      </c>
      <c r="L31" s="61">
        <v>26.25</v>
      </c>
      <c r="M31" s="61">
        <f>K31*L31</f>
        <v>78.75</v>
      </c>
      <c r="N31" s="182">
        <v>2</v>
      </c>
      <c r="O31" s="61">
        <v>26.25</v>
      </c>
      <c r="P31" s="101">
        <f>N31*O31</f>
        <v>52.5</v>
      </c>
      <c r="Q31" s="71">
        <v>2</v>
      </c>
      <c r="R31" s="61">
        <v>26.25</v>
      </c>
      <c r="S31" s="80">
        <f>Q31*R31</f>
        <v>52.5</v>
      </c>
    </row>
    <row r="32" spans="1:19" s="11" customFormat="1" ht="13.15" customHeight="1" thickTop="1" thickBot="1">
      <c r="A32" s="270" t="s">
        <v>26</v>
      </c>
      <c r="B32" s="271"/>
      <c r="C32" s="271"/>
      <c r="D32" s="271"/>
      <c r="E32" s="271"/>
      <c r="F32" s="271"/>
      <c r="G32" s="272"/>
      <c r="H32" s="183">
        <f>H31</f>
        <v>2</v>
      </c>
      <c r="I32" s="58">
        <f>J31</f>
        <v>52.5</v>
      </c>
      <c r="J32" s="58"/>
      <c r="K32" s="183">
        <f>K31</f>
        <v>3</v>
      </c>
      <c r="L32" s="58">
        <f>M31</f>
        <v>78.75</v>
      </c>
      <c r="M32" s="58"/>
      <c r="N32" s="183">
        <f>N31</f>
        <v>2</v>
      </c>
      <c r="O32" s="58">
        <f>P31</f>
        <v>52.5</v>
      </c>
      <c r="P32" s="102"/>
      <c r="Q32" s="57">
        <f>Q31</f>
        <v>2</v>
      </c>
      <c r="R32" s="58">
        <f>S31</f>
        <v>52.5</v>
      </c>
    </row>
    <row r="33" spans="1:19" s="11" customFormat="1" ht="16.149999999999999" customHeight="1" thickTop="1">
      <c r="A33" s="25"/>
      <c r="B33" s="25"/>
      <c r="C33" s="25"/>
      <c r="D33" s="25"/>
      <c r="E33" s="25"/>
      <c r="F33" s="25"/>
      <c r="G33" s="22"/>
      <c r="H33" s="184"/>
      <c r="I33" s="25"/>
      <c r="J33" s="25"/>
      <c r="K33" s="192"/>
      <c r="L33" s="26"/>
      <c r="M33" s="26"/>
      <c r="N33" s="184"/>
      <c r="O33" s="23"/>
      <c r="P33" s="23"/>
      <c r="Q33" s="10"/>
      <c r="R33" s="10"/>
    </row>
    <row r="34" spans="1:19" s="6" customFormat="1" ht="22.15" customHeight="1">
      <c r="A34" s="242" t="s">
        <v>10</v>
      </c>
      <c r="B34" s="242"/>
      <c r="C34" s="242"/>
      <c r="D34" s="242"/>
      <c r="E34" s="242"/>
      <c r="F34" s="242"/>
      <c r="G34" s="242"/>
      <c r="H34" s="179"/>
      <c r="I34" s="5"/>
      <c r="J34" s="5"/>
      <c r="K34" s="179"/>
      <c r="L34" s="18"/>
      <c r="M34" s="18"/>
      <c r="N34" s="179"/>
      <c r="O34" s="5"/>
      <c r="P34" s="5"/>
      <c r="Q34"/>
      <c r="R34" s="5"/>
    </row>
    <row r="35" spans="1:19" s="6" customFormat="1" ht="16.149999999999999" customHeight="1">
      <c r="A35" s="273" t="s">
        <v>36</v>
      </c>
      <c r="B35" s="273"/>
      <c r="C35" s="273"/>
      <c r="D35" s="273"/>
      <c r="E35" s="273"/>
      <c r="F35" s="273"/>
      <c r="G35" s="273"/>
      <c r="H35" s="180"/>
      <c r="I35" s="5"/>
      <c r="J35" s="5"/>
      <c r="K35" s="179"/>
      <c r="L35" s="18"/>
      <c r="M35" s="18"/>
      <c r="N35" s="179"/>
      <c r="O35" s="5"/>
      <c r="P35" s="5"/>
      <c r="Q35" s="5"/>
      <c r="R35"/>
    </row>
    <row r="36" spans="1:19" s="6" customFormat="1" ht="16.149999999999999" customHeight="1" thickBot="1">
      <c r="A36" s="35"/>
      <c r="B36" s="35"/>
      <c r="C36" s="35"/>
      <c r="D36" s="35"/>
      <c r="E36" s="35"/>
      <c r="F36" s="35"/>
      <c r="G36" s="35"/>
      <c r="H36" s="180"/>
      <c r="I36" s="5"/>
      <c r="J36" s="5"/>
      <c r="K36" s="179"/>
      <c r="L36" s="18"/>
      <c r="M36" s="18"/>
      <c r="N36" s="179"/>
      <c r="O36" s="5"/>
      <c r="P36" s="5"/>
      <c r="Q36" s="5"/>
      <c r="R36" s="5"/>
    </row>
    <row r="37" spans="1:19" s="15" customFormat="1" ht="20.25" thickTop="1" thickBot="1">
      <c r="A37" s="267" t="s">
        <v>37</v>
      </c>
      <c r="B37" s="267"/>
      <c r="C37" s="267"/>
      <c r="D37" s="267"/>
      <c r="E37" s="267"/>
      <c r="F37" s="267"/>
      <c r="G37" s="267"/>
      <c r="H37" s="237" t="s">
        <v>38</v>
      </c>
      <c r="I37" s="287"/>
      <c r="J37" s="215"/>
      <c r="K37" s="288"/>
      <c r="L37" s="288"/>
      <c r="M37" s="216"/>
      <c r="N37" s="289"/>
      <c r="O37" s="289"/>
      <c r="P37" s="107"/>
      <c r="Q37" s="299"/>
      <c r="R37" s="299"/>
    </row>
    <row r="38" spans="1:19" s="15" customFormat="1" ht="24" customHeight="1" thickTop="1" thickBot="1">
      <c r="A38" s="267"/>
      <c r="B38" s="267"/>
      <c r="C38" s="267"/>
      <c r="D38" s="267"/>
      <c r="E38" s="267"/>
      <c r="F38" s="267"/>
      <c r="G38" s="267"/>
      <c r="H38" s="229" t="s">
        <v>39</v>
      </c>
      <c r="I38" s="230"/>
      <c r="J38" s="106"/>
      <c r="K38" s="285"/>
      <c r="L38" s="286"/>
      <c r="M38" s="153"/>
      <c r="N38" s="285"/>
      <c r="O38" s="286"/>
      <c r="P38" s="217"/>
      <c r="Q38" s="285"/>
      <c r="R38" s="286"/>
    </row>
    <row r="39" spans="1:19" s="9" customFormat="1" ht="13.15" customHeight="1" thickTop="1" thickBot="1">
      <c r="A39" s="239" t="s">
        <v>21</v>
      </c>
      <c r="B39" s="240"/>
      <c r="C39" s="240"/>
      <c r="D39" s="240"/>
      <c r="E39" s="240"/>
      <c r="F39" s="241"/>
      <c r="G39" s="51" t="s">
        <v>22</v>
      </c>
      <c r="H39" s="181" t="s">
        <v>23</v>
      </c>
      <c r="I39" s="51" t="s">
        <v>24</v>
      </c>
      <c r="J39" s="51"/>
      <c r="K39" s="194"/>
      <c r="L39" s="109"/>
      <c r="M39" s="109"/>
      <c r="N39" s="194"/>
      <c r="O39" s="109"/>
      <c r="P39" s="108"/>
      <c r="Q39" s="109"/>
      <c r="R39" s="109"/>
    </row>
    <row r="40" spans="1:19" s="11" customFormat="1" ht="12.95" customHeight="1" thickTop="1" thickBot="1">
      <c r="A40" s="59" t="s">
        <v>25</v>
      </c>
      <c r="B40" s="59"/>
      <c r="C40" s="59"/>
      <c r="D40" s="59"/>
      <c r="E40" s="59"/>
      <c r="F40" s="59"/>
      <c r="G40" s="60">
        <v>0.15</v>
      </c>
      <c r="H40" s="182"/>
      <c r="I40" s="61">
        <v>24.85</v>
      </c>
      <c r="J40" s="61">
        <f>H40*I40</f>
        <v>0</v>
      </c>
      <c r="K40" s="195"/>
      <c r="L40" s="112"/>
      <c r="M40" s="112"/>
      <c r="N40" s="195"/>
      <c r="O40" s="112"/>
      <c r="P40" s="110">
        <f>N40*O40</f>
        <v>0</v>
      </c>
      <c r="Q40" s="111"/>
      <c r="R40" s="112"/>
      <c r="S40" s="80">
        <f>Q40*R40</f>
        <v>0</v>
      </c>
    </row>
    <row r="41" spans="1:19" s="11" customFormat="1" ht="13.15" customHeight="1" thickTop="1" thickBot="1">
      <c r="A41" s="270" t="s">
        <v>26</v>
      </c>
      <c r="B41" s="271"/>
      <c r="C41" s="271"/>
      <c r="D41" s="271"/>
      <c r="E41" s="271"/>
      <c r="F41" s="271"/>
      <c r="G41" s="272"/>
      <c r="H41" s="183">
        <f>H40</f>
        <v>0</v>
      </c>
      <c r="I41" s="58">
        <f>J40</f>
        <v>0</v>
      </c>
      <c r="J41" s="58"/>
      <c r="K41" s="196"/>
      <c r="L41" s="113"/>
      <c r="M41" s="113"/>
      <c r="N41" s="196"/>
      <c r="O41" s="113"/>
      <c r="P41" s="97"/>
      <c r="Q41" s="93"/>
      <c r="R41" s="113"/>
    </row>
    <row r="42" spans="1:19" s="11" customFormat="1" ht="16.149999999999999" customHeight="1" thickTop="1">
      <c r="A42" s="25"/>
      <c r="B42" s="25"/>
      <c r="C42" s="25"/>
      <c r="D42" s="25"/>
      <c r="E42" s="25"/>
      <c r="F42" s="25"/>
      <c r="G42" s="22"/>
      <c r="H42" s="184"/>
      <c r="I42" s="25"/>
      <c r="J42" s="25"/>
      <c r="K42" s="192"/>
      <c r="L42" s="26"/>
      <c r="M42" s="26"/>
      <c r="N42" s="184"/>
      <c r="O42" s="23"/>
      <c r="P42" s="23"/>
      <c r="Q42" s="10"/>
      <c r="R42" s="10"/>
    </row>
    <row r="43" spans="1:19" s="87" customFormat="1" ht="22.15" customHeight="1">
      <c r="A43" s="242" t="s">
        <v>40</v>
      </c>
      <c r="B43" s="242"/>
      <c r="C43" s="242"/>
      <c r="D43" s="242"/>
      <c r="E43" s="242"/>
      <c r="F43" s="242"/>
      <c r="G43" s="242"/>
      <c r="H43" s="184"/>
      <c r="I43" s="25"/>
      <c r="J43" s="25"/>
      <c r="K43" s="184"/>
      <c r="L43" s="25"/>
      <c r="M43" s="25"/>
      <c r="N43" s="184"/>
      <c r="O43" s="23"/>
      <c r="P43" s="23"/>
    </row>
    <row r="44" spans="1:19" s="11" customFormat="1" ht="16.149999999999999" customHeight="1">
      <c r="A44" s="273" t="s">
        <v>41</v>
      </c>
      <c r="B44" s="273"/>
      <c r="C44" s="273"/>
      <c r="D44" s="273"/>
      <c r="E44" s="273"/>
      <c r="F44" s="273"/>
      <c r="G44" s="273"/>
      <c r="H44" s="184"/>
      <c r="I44" s="25"/>
      <c r="J44" s="25"/>
      <c r="K44" s="184"/>
      <c r="L44" s="25"/>
      <c r="M44" s="25"/>
      <c r="N44" s="184"/>
      <c r="O44" s="23"/>
      <c r="P44" s="23"/>
      <c r="Q44" s="10"/>
      <c r="R44" s="10"/>
    </row>
    <row r="45" spans="1:19" s="11" customFormat="1" ht="16.149999999999999" customHeight="1" thickBot="1">
      <c r="A45" s="25"/>
      <c r="B45" s="25"/>
      <c r="C45" s="25"/>
      <c r="D45" s="25"/>
      <c r="E45" s="25"/>
      <c r="F45" s="25"/>
      <c r="G45" s="22"/>
      <c r="H45" s="184"/>
      <c r="I45" s="25"/>
      <c r="J45" s="25"/>
      <c r="K45" s="184"/>
      <c r="L45" s="25"/>
      <c r="M45" s="25"/>
      <c r="N45" s="184"/>
      <c r="O45" s="23"/>
      <c r="P45" s="23"/>
      <c r="Q45" s="10"/>
      <c r="R45" s="10"/>
    </row>
    <row r="46" spans="1:19" s="1" customFormat="1" ht="19.149999999999999" customHeight="1" thickTop="1" thickBot="1">
      <c r="A46" s="267" t="s">
        <v>42</v>
      </c>
      <c r="B46" s="267"/>
      <c r="C46" s="267"/>
      <c r="D46" s="267"/>
      <c r="E46" s="267"/>
      <c r="F46" s="267"/>
      <c r="G46" s="267"/>
      <c r="H46" s="268" t="s">
        <v>13</v>
      </c>
      <c r="I46" s="268"/>
      <c r="J46" s="221"/>
      <c r="K46" s="268" t="s">
        <v>14</v>
      </c>
      <c r="L46" s="268"/>
      <c r="M46" s="221"/>
      <c r="N46" s="268" t="s">
        <v>15</v>
      </c>
      <c r="O46" s="268"/>
      <c r="P46" s="74"/>
    </row>
    <row r="47" spans="1:19" ht="24" customHeight="1" thickTop="1" thickBot="1">
      <c r="A47" s="267"/>
      <c r="B47" s="267"/>
      <c r="C47" s="267"/>
      <c r="D47" s="267"/>
      <c r="E47" s="267"/>
      <c r="F47" s="267"/>
      <c r="G47" s="267"/>
      <c r="H47" s="229" t="s">
        <v>43</v>
      </c>
      <c r="I47" s="230"/>
      <c r="J47" s="219"/>
      <c r="K47" s="229" t="s">
        <v>44</v>
      </c>
      <c r="L47" s="230"/>
      <c r="M47" s="219"/>
      <c r="N47" s="229" t="s">
        <v>45</v>
      </c>
      <c r="O47" s="230"/>
      <c r="P47" s="78"/>
      <c r="Q47" s="1"/>
      <c r="R47" s="1"/>
    </row>
    <row r="48" spans="1:19" ht="13.15" customHeight="1" thickTop="1" thickBot="1">
      <c r="A48" s="239" t="s">
        <v>21</v>
      </c>
      <c r="B48" s="240"/>
      <c r="C48" s="240"/>
      <c r="D48" s="240"/>
      <c r="E48" s="240"/>
      <c r="F48" s="241"/>
      <c r="G48" s="51" t="s">
        <v>22</v>
      </c>
      <c r="H48" s="181" t="s">
        <v>23</v>
      </c>
      <c r="I48" s="51" t="s">
        <v>24</v>
      </c>
      <c r="J48" s="51"/>
      <c r="K48" s="181" t="s">
        <v>23</v>
      </c>
      <c r="L48" s="51" t="s">
        <v>24</v>
      </c>
      <c r="M48" s="51"/>
      <c r="N48" s="181" t="s">
        <v>23</v>
      </c>
      <c r="O48" s="51" t="s">
        <v>24</v>
      </c>
      <c r="P48" s="76"/>
      <c r="Q48" s="1"/>
      <c r="R48" s="1"/>
    </row>
    <row r="49" spans="1:18" ht="12.95" customHeight="1" thickTop="1" thickBot="1">
      <c r="A49" s="65" t="s">
        <v>46</v>
      </c>
      <c r="B49" s="65"/>
      <c r="C49" s="65"/>
      <c r="D49" s="65"/>
      <c r="E49" s="65"/>
      <c r="F49" s="65"/>
      <c r="G49" s="64">
        <v>0.15</v>
      </c>
      <c r="H49" s="185"/>
      <c r="I49" s="63">
        <v>27.9</v>
      </c>
      <c r="J49" s="68">
        <f>H49*I49</f>
        <v>0</v>
      </c>
      <c r="K49" s="185"/>
      <c r="L49" s="63">
        <v>21.5</v>
      </c>
      <c r="M49" s="68">
        <f>K49*L49</f>
        <v>0</v>
      </c>
      <c r="N49" s="185">
        <v>2</v>
      </c>
      <c r="O49" s="63">
        <v>21.5</v>
      </c>
      <c r="P49" s="68">
        <f>N49*O49</f>
        <v>43</v>
      </c>
      <c r="Q49" s="1"/>
      <c r="R49" s="1"/>
    </row>
    <row r="50" spans="1:18" s="11" customFormat="1" ht="12.95" customHeight="1" thickTop="1" thickBot="1">
      <c r="A50" s="48" t="s">
        <v>47</v>
      </c>
      <c r="B50" s="48"/>
      <c r="C50" s="48"/>
      <c r="D50" s="48"/>
      <c r="E50" s="48"/>
      <c r="F50" s="48"/>
      <c r="G50" s="49">
        <v>0.15</v>
      </c>
      <c r="H50" s="186"/>
      <c r="I50" s="103"/>
      <c r="J50" s="68">
        <f t="shared" ref="J50:J56" si="0">H50*I50</f>
        <v>0</v>
      </c>
      <c r="K50" s="185"/>
      <c r="L50" s="62">
        <v>21.5</v>
      </c>
      <c r="M50" s="68">
        <f t="shared" ref="M50:M56" si="1">K50*L50</f>
        <v>0</v>
      </c>
      <c r="N50" s="186"/>
      <c r="O50" s="103"/>
      <c r="P50" s="68">
        <f t="shared" ref="P50:P56" si="2">N50*O50</f>
        <v>0</v>
      </c>
      <c r="Q50" s="10"/>
      <c r="R50" s="10"/>
    </row>
    <row r="51" spans="1:18" s="11" customFormat="1" ht="12.95" customHeight="1" thickTop="1" thickBot="1">
      <c r="A51" s="65" t="s">
        <v>48</v>
      </c>
      <c r="B51" s="65"/>
      <c r="C51" s="65"/>
      <c r="D51" s="65"/>
      <c r="E51" s="65"/>
      <c r="F51" s="65"/>
      <c r="G51" s="64">
        <v>0.15</v>
      </c>
      <c r="H51" s="185"/>
      <c r="I51" s="63">
        <v>27.9</v>
      </c>
      <c r="J51" s="68">
        <f t="shared" si="0"/>
        <v>0</v>
      </c>
      <c r="K51" s="186"/>
      <c r="L51" s="103"/>
      <c r="M51" s="68">
        <f t="shared" si="1"/>
        <v>0</v>
      </c>
      <c r="N51" s="186"/>
      <c r="O51" s="103"/>
      <c r="P51" s="68">
        <f t="shared" si="2"/>
        <v>0</v>
      </c>
      <c r="Q51" s="10"/>
      <c r="R51" s="10"/>
    </row>
    <row r="52" spans="1:18" s="11" customFormat="1" ht="12.95" customHeight="1" thickTop="1" thickBot="1">
      <c r="A52" s="48" t="s">
        <v>49</v>
      </c>
      <c r="B52" s="48"/>
      <c r="C52" s="48"/>
      <c r="D52" s="48"/>
      <c r="E52" s="48"/>
      <c r="F52" s="48"/>
      <c r="G52" s="49">
        <v>0.15</v>
      </c>
      <c r="H52" s="186"/>
      <c r="I52" s="103"/>
      <c r="J52" s="68">
        <f t="shared" si="0"/>
        <v>0</v>
      </c>
      <c r="K52" s="186"/>
      <c r="L52" s="103"/>
      <c r="M52" s="68">
        <f t="shared" si="1"/>
        <v>0</v>
      </c>
      <c r="N52" s="185"/>
      <c r="O52" s="62">
        <v>21.5</v>
      </c>
      <c r="P52" s="68">
        <f t="shared" si="2"/>
        <v>0</v>
      </c>
      <c r="Q52" s="10"/>
      <c r="R52" s="10"/>
    </row>
    <row r="53" spans="1:18" s="11" customFormat="1" ht="12.95" customHeight="1" thickTop="1" thickBot="1">
      <c r="A53" s="65" t="s">
        <v>50</v>
      </c>
      <c r="B53" s="65"/>
      <c r="C53" s="65"/>
      <c r="D53" s="65"/>
      <c r="E53" s="65"/>
      <c r="F53" s="65"/>
      <c r="G53" s="64">
        <v>0.15</v>
      </c>
      <c r="H53" s="185">
        <v>2</v>
      </c>
      <c r="I53" s="63">
        <v>27.9</v>
      </c>
      <c r="J53" s="68">
        <f t="shared" si="0"/>
        <v>55.8</v>
      </c>
      <c r="K53" s="186"/>
      <c r="L53" s="103"/>
      <c r="M53" s="68">
        <f t="shared" si="1"/>
        <v>0</v>
      </c>
      <c r="N53" s="186"/>
      <c r="O53" s="103"/>
      <c r="P53" s="68">
        <f t="shared" si="2"/>
        <v>0</v>
      </c>
      <c r="Q53" s="10"/>
      <c r="R53" s="10"/>
    </row>
    <row r="54" spans="1:18" s="11" customFormat="1" ht="12.95" customHeight="1" thickTop="1" thickBot="1">
      <c r="A54" s="48" t="s">
        <v>51</v>
      </c>
      <c r="B54" s="48"/>
      <c r="C54" s="48"/>
      <c r="D54" s="48"/>
      <c r="E54" s="48"/>
      <c r="F54" s="48"/>
      <c r="G54" s="49">
        <v>0.15</v>
      </c>
      <c r="H54" s="186"/>
      <c r="I54" s="103"/>
      <c r="J54" s="68">
        <f t="shared" si="0"/>
        <v>0</v>
      </c>
      <c r="K54" s="186"/>
      <c r="L54" s="103"/>
      <c r="M54" s="68">
        <f t="shared" si="1"/>
        <v>0</v>
      </c>
      <c r="N54" s="185"/>
      <c r="O54" s="62">
        <v>21.5</v>
      </c>
      <c r="P54" s="68">
        <f t="shared" si="2"/>
        <v>0</v>
      </c>
      <c r="Q54" s="10"/>
      <c r="R54" s="10"/>
    </row>
    <row r="55" spans="1:18" s="11" customFormat="1" ht="12.95" customHeight="1" thickTop="1" thickBot="1">
      <c r="A55" s="65" t="s">
        <v>52</v>
      </c>
      <c r="B55" s="65"/>
      <c r="C55" s="65"/>
      <c r="D55" s="65"/>
      <c r="E55" s="65"/>
      <c r="F55" s="65"/>
      <c r="G55" s="64">
        <v>0.15</v>
      </c>
      <c r="H55" s="185"/>
      <c r="I55" s="63">
        <v>27.9</v>
      </c>
      <c r="J55" s="68">
        <f t="shared" si="0"/>
        <v>0</v>
      </c>
      <c r="K55" s="185"/>
      <c r="L55" s="63">
        <v>21.5</v>
      </c>
      <c r="M55" s="68">
        <f t="shared" si="1"/>
        <v>0</v>
      </c>
      <c r="N55" s="185"/>
      <c r="O55" s="63">
        <v>21.5</v>
      </c>
      <c r="P55" s="68">
        <f t="shared" si="2"/>
        <v>0</v>
      </c>
      <c r="Q55" s="10"/>
      <c r="R55" s="10"/>
    </row>
    <row r="56" spans="1:18" s="11" customFormat="1" ht="12.95" customHeight="1" thickTop="1" thickBot="1">
      <c r="A56" s="48" t="s">
        <v>53</v>
      </c>
      <c r="B56" s="48"/>
      <c r="C56" s="48"/>
      <c r="D56" s="48"/>
      <c r="E56" s="48"/>
      <c r="F56" s="48"/>
      <c r="G56" s="49">
        <v>0.15</v>
      </c>
      <c r="H56" s="186"/>
      <c r="I56" s="103"/>
      <c r="J56" s="68">
        <f t="shared" si="0"/>
        <v>0</v>
      </c>
      <c r="K56" s="185">
        <v>2</v>
      </c>
      <c r="L56" s="62">
        <v>21.5</v>
      </c>
      <c r="M56" s="68">
        <f t="shared" si="1"/>
        <v>43</v>
      </c>
      <c r="N56" s="186"/>
      <c r="O56" s="103"/>
      <c r="P56" s="68">
        <f t="shared" si="2"/>
        <v>0</v>
      </c>
      <c r="Q56" s="10"/>
      <c r="R56" s="10"/>
    </row>
    <row r="57" spans="1:18" s="12" customFormat="1" ht="13.15" customHeight="1" thickTop="1" thickBot="1">
      <c r="A57" s="225" t="s">
        <v>26</v>
      </c>
      <c r="B57" s="225"/>
      <c r="C57" s="225"/>
      <c r="D57" s="225"/>
      <c r="E57" s="225"/>
      <c r="F57" s="225"/>
      <c r="G57" s="226"/>
      <c r="H57" s="187">
        <f>SUM(H49:H56)</f>
        <v>2</v>
      </c>
      <c r="I57" s="66">
        <f>J57</f>
        <v>55.8</v>
      </c>
      <c r="J57" s="66">
        <f>SUM(J49:J56)</f>
        <v>55.8</v>
      </c>
      <c r="K57" s="187">
        <f>SUM(K49:K56)</f>
        <v>2</v>
      </c>
      <c r="L57" s="66">
        <f>M57</f>
        <v>43</v>
      </c>
      <c r="M57" s="66">
        <f>SUM(M49:M56)</f>
        <v>43</v>
      </c>
      <c r="N57" s="187">
        <f>SUM(N49:N56)</f>
        <v>2</v>
      </c>
      <c r="O57" s="66">
        <f>P57</f>
        <v>43</v>
      </c>
      <c r="P57" s="77">
        <f>SUM(P49:P56)</f>
        <v>43</v>
      </c>
      <c r="Q57" s="10"/>
      <c r="R57" s="10"/>
    </row>
    <row r="58" spans="1:18" s="4" customFormat="1" ht="16.149999999999999" customHeight="1" thickTop="1">
      <c r="A58" s="3"/>
      <c r="B58" s="3"/>
      <c r="C58" s="3"/>
      <c r="D58" s="3"/>
      <c r="E58" s="3"/>
      <c r="F58" s="3"/>
      <c r="G58" s="3"/>
      <c r="H58" s="180"/>
      <c r="I58" s="3"/>
      <c r="J58" s="3"/>
      <c r="K58" s="180"/>
      <c r="L58" s="3"/>
      <c r="M58" s="3"/>
      <c r="N58" s="180"/>
      <c r="O58" s="3"/>
      <c r="P58" s="3"/>
      <c r="Q58" s="1"/>
      <c r="R58" s="1"/>
    </row>
    <row r="59" spans="1:18" s="4" customFormat="1" ht="22.15" customHeight="1">
      <c r="A59" s="242" t="s">
        <v>40</v>
      </c>
      <c r="B59" s="242"/>
      <c r="C59" s="242"/>
      <c r="D59" s="242"/>
      <c r="E59" s="242"/>
      <c r="F59" s="242"/>
      <c r="G59" s="242"/>
      <c r="H59" s="180"/>
      <c r="I59" s="3"/>
      <c r="J59" s="3"/>
      <c r="K59" s="180"/>
      <c r="L59" s="3"/>
      <c r="M59" s="3"/>
      <c r="N59" s="180"/>
      <c r="O59" s="3"/>
      <c r="P59" s="3"/>
      <c r="Q59" s="1"/>
      <c r="R59" s="1"/>
    </row>
    <row r="60" spans="1:18" s="4" customFormat="1" ht="16.149999999999999" customHeight="1">
      <c r="A60" s="273" t="s">
        <v>54</v>
      </c>
      <c r="B60" s="273"/>
      <c r="C60" s="273"/>
      <c r="D60" s="273"/>
      <c r="E60" s="273"/>
      <c r="F60" s="273"/>
      <c r="G60" s="273"/>
      <c r="H60" s="180"/>
      <c r="I60" s="3"/>
      <c r="J60" s="3"/>
      <c r="K60" s="180"/>
      <c r="L60" s="3"/>
      <c r="M60" s="3"/>
      <c r="N60" s="180"/>
      <c r="O60" s="3"/>
      <c r="P60" s="3"/>
      <c r="Q60" s="1"/>
      <c r="R60" s="1"/>
    </row>
    <row r="61" spans="1:18" s="4" customFormat="1" ht="16.149999999999999" customHeight="1" thickBot="1">
      <c r="A61" s="3"/>
      <c r="B61" s="3"/>
      <c r="C61" s="3"/>
      <c r="D61" s="3"/>
      <c r="E61" s="3"/>
      <c r="F61" s="3"/>
      <c r="G61" s="3"/>
      <c r="H61" s="180"/>
      <c r="I61" s="3"/>
      <c r="J61" s="3"/>
      <c r="K61" s="180"/>
      <c r="L61" s="3"/>
      <c r="M61" s="3"/>
      <c r="N61" s="180"/>
      <c r="O61" s="3"/>
      <c r="P61" s="3"/>
      <c r="Q61" s="1"/>
      <c r="R61" s="1"/>
    </row>
    <row r="62" spans="1:18" s="1" customFormat="1" ht="19.149999999999999" customHeight="1" thickTop="1" thickBot="1">
      <c r="A62" s="231" t="s">
        <v>55</v>
      </c>
      <c r="B62" s="232"/>
      <c r="C62" s="232"/>
      <c r="D62" s="232"/>
      <c r="E62" s="232"/>
      <c r="F62" s="232"/>
      <c r="G62" s="233"/>
      <c r="H62" s="268" t="s">
        <v>13</v>
      </c>
      <c r="I62" s="268"/>
      <c r="J62" s="104"/>
      <c r="K62" s="268" t="s">
        <v>14</v>
      </c>
      <c r="L62" s="268"/>
      <c r="M62" s="104"/>
      <c r="N62" s="268" t="s">
        <v>15</v>
      </c>
      <c r="O62" s="268"/>
      <c r="P62" s="115"/>
    </row>
    <row r="63" spans="1:18" ht="30" customHeight="1" thickTop="1" thickBot="1">
      <c r="A63" s="234"/>
      <c r="B63" s="235"/>
      <c r="C63" s="235"/>
      <c r="D63" s="235"/>
      <c r="E63" s="235"/>
      <c r="F63" s="235"/>
      <c r="G63" s="236"/>
      <c r="H63" s="229" t="s">
        <v>43</v>
      </c>
      <c r="I63" s="230"/>
      <c r="J63" s="73"/>
      <c r="K63" s="229" t="s">
        <v>44</v>
      </c>
      <c r="L63" s="230"/>
      <c r="M63" s="73"/>
      <c r="N63" s="229" t="s">
        <v>45</v>
      </c>
      <c r="O63" s="230"/>
      <c r="P63" s="75"/>
      <c r="Q63" s="1"/>
      <c r="R63" s="1"/>
    </row>
    <row r="64" spans="1:18" ht="13.15" customHeight="1" thickTop="1" thickBot="1">
      <c r="A64" s="239" t="s">
        <v>21</v>
      </c>
      <c r="B64" s="240"/>
      <c r="C64" s="240"/>
      <c r="D64" s="240"/>
      <c r="E64" s="240"/>
      <c r="F64" s="241"/>
      <c r="G64" s="50" t="s">
        <v>22</v>
      </c>
      <c r="H64" s="188" t="s">
        <v>23</v>
      </c>
      <c r="I64" s="47" t="s">
        <v>24</v>
      </c>
      <c r="J64" s="52"/>
      <c r="K64" s="188" t="s">
        <v>23</v>
      </c>
      <c r="L64" s="47" t="s">
        <v>24</v>
      </c>
      <c r="M64" s="52"/>
      <c r="N64" s="188" t="s">
        <v>23</v>
      </c>
      <c r="O64" s="47" t="s">
        <v>24</v>
      </c>
      <c r="P64" s="76"/>
      <c r="Q64" s="1"/>
      <c r="R64" s="1"/>
    </row>
    <row r="65" spans="1:18" s="11" customFormat="1" ht="12.95" customHeight="1" thickTop="1" thickBot="1">
      <c r="A65" s="48" t="s">
        <v>56</v>
      </c>
      <c r="B65" s="65"/>
      <c r="C65" s="65"/>
      <c r="D65" s="65"/>
      <c r="E65" s="65"/>
      <c r="F65" s="65"/>
      <c r="G65" s="64">
        <v>0.15</v>
      </c>
      <c r="H65" s="185">
        <v>1</v>
      </c>
      <c r="I65" s="63">
        <v>32.25</v>
      </c>
      <c r="J65" s="68">
        <f>H65*I65</f>
        <v>32.25</v>
      </c>
      <c r="K65" s="185"/>
      <c r="L65" s="63">
        <v>25.9</v>
      </c>
      <c r="M65" s="68">
        <f>K65*L65</f>
        <v>0</v>
      </c>
      <c r="N65" s="185">
        <v>1</v>
      </c>
      <c r="O65" s="63">
        <v>25.9</v>
      </c>
      <c r="P65" s="68">
        <f>N65*O65</f>
        <v>25.9</v>
      </c>
      <c r="Q65" s="10"/>
      <c r="R65" s="10"/>
    </row>
    <row r="66" spans="1:18" s="11" customFormat="1" ht="12.95" customHeight="1" thickTop="1" thickBot="1">
      <c r="A66" s="48" t="s">
        <v>57</v>
      </c>
      <c r="B66" s="48"/>
      <c r="C66" s="48"/>
      <c r="D66" s="48"/>
      <c r="E66" s="48"/>
      <c r="F66" s="48"/>
      <c r="G66" s="49">
        <v>0.15</v>
      </c>
      <c r="H66" s="185"/>
      <c r="I66" s="62">
        <v>32.25</v>
      </c>
      <c r="J66" s="68">
        <f t="shared" ref="J66:J74" si="3">H66*I66</f>
        <v>0</v>
      </c>
      <c r="K66" s="186"/>
      <c r="L66" s="103"/>
      <c r="M66" s="68">
        <f t="shared" ref="M66:M74" si="4">K66*L66</f>
        <v>0</v>
      </c>
      <c r="N66" s="186"/>
      <c r="O66" s="103"/>
      <c r="P66" s="68">
        <f t="shared" ref="P66:P74" si="5">N66*O66</f>
        <v>0</v>
      </c>
      <c r="Q66" s="10"/>
      <c r="R66" s="10"/>
    </row>
    <row r="67" spans="1:18" s="11" customFormat="1" ht="12.95" customHeight="1" thickTop="1" thickBot="1">
      <c r="A67" s="48" t="s">
        <v>58</v>
      </c>
      <c r="B67" s="65"/>
      <c r="C67" s="65"/>
      <c r="D67" s="65"/>
      <c r="E67" s="65"/>
      <c r="F67" s="65"/>
      <c r="G67" s="64">
        <v>0.15</v>
      </c>
      <c r="H67" s="185"/>
      <c r="I67" s="63">
        <v>32.25</v>
      </c>
      <c r="J67" s="68">
        <f t="shared" si="3"/>
        <v>0</v>
      </c>
      <c r="K67" s="186"/>
      <c r="L67" s="103"/>
      <c r="M67" s="68">
        <f t="shared" si="4"/>
        <v>0</v>
      </c>
      <c r="N67" s="186"/>
      <c r="O67" s="103"/>
      <c r="P67" s="68">
        <f t="shared" si="5"/>
        <v>0</v>
      </c>
      <c r="Q67" s="10"/>
      <c r="R67" s="10"/>
    </row>
    <row r="68" spans="1:18" s="11" customFormat="1" ht="12.95" customHeight="1" thickTop="1" thickBot="1">
      <c r="A68" s="48" t="s">
        <v>59</v>
      </c>
      <c r="B68" s="48"/>
      <c r="C68" s="48"/>
      <c r="D68" s="48"/>
      <c r="E68" s="48"/>
      <c r="F68" s="48"/>
      <c r="G68" s="49">
        <v>0.15</v>
      </c>
      <c r="H68" s="185"/>
      <c r="I68" s="62">
        <v>32.25</v>
      </c>
      <c r="J68" s="68">
        <f t="shared" si="3"/>
        <v>0</v>
      </c>
      <c r="K68" s="186"/>
      <c r="L68" s="103"/>
      <c r="M68" s="68">
        <f t="shared" si="4"/>
        <v>0</v>
      </c>
      <c r="N68" s="186"/>
      <c r="O68" s="103"/>
      <c r="P68" s="68">
        <f t="shared" si="5"/>
        <v>0</v>
      </c>
      <c r="Q68" s="10"/>
      <c r="R68" s="10"/>
    </row>
    <row r="69" spans="1:18" s="12" customFormat="1" ht="12.95" customHeight="1" thickTop="1" thickBot="1">
      <c r="A69" s="48" t="s">
        <v>60</v>
      </c>
      <c r="B69" s="65"/>
      <c r="C69" s="65"/>
      <c r="D69" s="65"/>
      <c r="E69" s="65"/>
      <c r="F69" s="65"/>
      <c r="G69" s="64">
        <v>0.15</v>
      </c>
      <c r="H69" s="185"/>
      <c r="I69" s="63">
        <v>32.25</v>
      </c>
      <c r="J69" s="68">
        <f t="shared" si="3"/>
        <v>0</v>
      </c>
      <c r="K69" s="185">
        <v>1</v>
      </c>
      <c r="L69" s="63">
        <v>25.9</v>
      </c>
      <c r="M69" s="68">
        <f t="shared" si="4"/>
        <v>25.9</v>
      </c>
      <c r="N69" s="185"/>
      <c r="O69" s="63">
        <v>25.9</v>
      </c>
      <c r="P69" s="68">
        <f t="shared" si="5"/>
        <v>0</v>
      </c>
      <c r="Q69" s="10"/>
      <c r="R69" s="10"/>
    </row>
    <row r="70" spans="1:18" ht="12.95" customHeight="1" thickTop="1" thickBot="1">
      <c r="A70" s="48" t="s">
        <v>61</v>
      </c>
      <c r="B70" s="48"/>
      <c r="C70" s="48"/>
      <c r="D70" s="48"/>
      <c r="E70" s="48"/>
      <c r="F70" s="48"/>
      <c r="G70" s="49">
        <v>0.15</v>
      </c>
      <c r="H70" s="186"/>
      <c r="I70" s="103"/>
      <c r="J70" s="68">
        <f t="shared" si="3"/>
        <v>0</v>
      </c>
      <c r="K70" s="185">
        <v>1</v>
      </c>
      <c r="L70" s="62">
        <v>25.9</v>
      </c>
      <c r="M70" s="68">
        <f t="shared" si="4"/>
        <v>25.9</v>
      </c>
      <c r="N70" s="186"/>
      <c r="O70" s="103"/>
      <c r="P70" s="68">
        <f t="shared" si="5"/>
        <v>0</v>
      </c>
      <c r="Q70" s="1"/>
      <c r="R70" s="1"/>
    </row>
    <row r="71" spans="1:18" ht="12.95" customHeight="1" thickTop="1" thickBot="1">
      <c r="A71" s="65" t="s">
        <v>62</v>
      </c>
      <c r="B71" s="65"/>
      <c r="C71" s="65"/>
      <c r="D71" s="65"/>
      <c r="E71" s="65"/>
      <c r="F71" s="65"/>
      <c r="G71" s="64">
        <v>0.15</v>
      </c>
      <c r="H71" s="186"/>
      <c r="I71" s="103"/>
      <c r="J71" s="68">
        <f t="shared" si="3"/>
        <v>0</v>
      </c>
      <c r="K71" s="185"/>
      <c r="L71" s="63">
        <v>25.9</v>
      </c>
      <c r="M71" s="68">
        <f t="shared" si="4"/>
        <v>0</v>
      </c>
      <c r="N71" s="186"/>
      <c r="O71" s="103"/>
      <c r="P71" s="68">
        <f t="shared" si="5"/>
        <v>0</v>
      </c>
      <c r="Q71" s="1"/>
      <c r="R71" s="1"/>
    </row>
    <row r="72" spans="1:18" ht="12.95" customHeight="1" thickTop="1" thickBot="1">
      <c r="A72" s="48" t="s">
        <v>63</v>
      </c>
      <c r="B72" s="48"/>
      <c r="C72" s="48"/>
      <c r="D72" s="48"/>
      <c r="E72" s="48"/>
      <c r="F72" s="48"/>
      <c r="G72" s="49">
        <v>0.15</v>
      </c>
      <c r="H72" s="186"/>
      <c r="I72" s="103"/>
      <c r="J72" s="68">
        <f t="shared" si="3"/>
        <v>0</v>
      </c>
      <c r="K72" s="186"/>
      <c r="L72" s="103"/>
      <c r="M72" s="68">
        <f t="shared" si="4"/>
        <v>0</v>
      </c>
      <c r="N72" s="185"/>
      <c r="O72" s="62">
        <v>25.9</v>
      </c>
      <c r="P72" s="68">
        <f t="shared" si="5"/>
        <v>0</v>
      </c>
      <c r="Q72" s="1"/>
      <c r="R72" s="1"/>
    </row>
    <row r="73" spans="1:18" ht="12.95" customHeight="1" thickTop="1" thickBot="1">
      <c r="A73" s="65" t="s">
        <v>64</v>
      </c>
      <c r="B73" s="65"/>
      <c r="C73" s="65"/>
      <c r="D73" s="65"/>
      <c r="E73" s="65"/>
      <c r="F73" s="65"/>
      <c r="G73" s="64">
        <v>0.15</v>
      </c>
      <c r="H73" s="186"/>
      <c r="I73" s="103"/>
      <c r="J73" s="68">
        <f t="shared" si="3"/>
        <v>0</v>
      </c>
      <c r="K73" s="186"/>
      <c r="L73" s="103"/>
      <c r="M73" s="68">
        <f t="shared" si="4"/>
        <v>0</v>
      </c>
      <c r="N73" s="185"/>
      <c r="O73" s="63">
        <v>25.9</v>
      </c>
      <c r="P73" s="68">
        <f t="shared" si="5"/>
        <v>0</v>
      </c>
      <c r="Q73" s="1"/>
      <c r="R73" s="1"/>
    </row>
    <row r="74" spans="1:18" s="4" customFormat="1" ht="12.95" customHeight="1" thickTop="1" thickBot="1">
      <c r="A74" s="48" t="s">
        <v>65</v>
      </c>
      <c r="B74" s="48"/>
      <c r="C74" s="48"/>
      <c r="D74" s="48"/>
      <c r="E74" s="48"/>
      <c r="F74" s="48"/>
      <c r="G74" s="49">
        <v>0.15</v>
      </c>
      <c r="H74" s="185"/>
      <c r="I74" s="62">
        <v>24.85</v>
      </c>
      <c r="J74" s="68">
        <f t="shared" si="3"/>
        <v>0</v>
      </c>
      <c r="K74" s="186"/>
      <c r="L74" s="103"/>
      <c r="M74" s="68">
        <f t="shared" si="4"/>
        <v>0</v>
      </c>
      <c r="N74" s="186"/>
      <c r="O74" s="103"/>
      <c r="P74" s="68">
        <f t="shared" si="5"/>
        <v>0</v>
      </c>
      <c r="Q74" s="1"/>
      <c r="R74" s="1"/>
    </row>
    <row r="75" spans="1:18" s="4" customFormat="1" ht="13.15" customHeight="1" thickTop="1" thickBot="1">
      <c r="A75" s="225" t="s">
        <v>26</v>
      </c>
      <c r="B75" s="225"/>
      <c r="C75" s="225"/>
      <c r="D75" s="225"/>
      <c r="E75" s="225"/>
      <c r="F75" s="225"/>
      <c r="G75" s="226"/>
      <c r="H75" s="187">
        <f>SUM(H65:H74)</f>
        <v>1</v>
      </c>
      <c r="I75" s="66">
        <f>J75</f>
        <v>32.25</v>
      </c>
      <c r="J75" s="66">
        <f>SUM(J65:J74)</f>
        <v>32.25</v>
      </c>
      <c r="K75" s="187">
        <f>SUM(K65:K74)</f>
        <v>2</v>
      </c>
      <c r="L75" s="66">
        <f>M75</f>
        <v>51.8</v>
      </c>
      <c r="M75" s="66">
        <f>SUM(M65:M74)</f>
        <v>51.8</v>
      </c>
      <c r="N75" s="187">
        <f>SUM(N65:N74)</f>
        <v>1</v>
      </c>
      <c r="O75" s="66">
        <f>P75</f>
        <v>25.9</v>
      </c>
      <c r="P75" s="77">
        <f>SUM(P65:P74)</f>
        <v>25.9</v>
      </c>
      <c r="Q75" s="1"/>
      <c r="R75" s="1"/>
    </row>
    <row r="76" spans="1:18" s="11" customFormat="1" ht="16.149999999999999" customHeight="1" thickTop="1">
      <c r="A76" s="25"/>
      <c r="B76" s="25"/>
      <c r="C76" s="25"/>
      <c r="D76" s="25"/>
      <c r="E76" s="25"/>
      <c r="F76" s="25"/>
      <c r="G76" s="22"/>
      <c r="H76" s="184"/>
      <c r="I76" s="25"/>
      <c r="J76" s="25"/>
      <c r="K76" s="192"/>
      <c r="L76" s="26"/>
      <c r="M76" s="26"/>
      <c r="N76" s="184"/>
      <c r="O76" s="23"/>
      <c r="P76" s="23"/>
      <c r="Q76" s="10"/>
      <c r="R76" s="10"/>
    </row>
    <row r="77" spans="1:18" s="43" customFormat="1" ht="22.15" customHeight="1">
      <c r="A77" s="242" t="s">
        <v>66</v>
      </c>
      <c r="B77" s="242"/>
      <c r="C77" s="242"/>
      <c r="D77" s="242"/>
      <c r="E77" s="242"/>
      <c r="F77" s="242"/>
      <c r="G77" s="242"/>
      <c r="H77" s="189"/>
      <c r="I77" s="32"/>
      <c r="J77" s="32"/>
      <c r="K77" s="189"/>
      <c r="L77" s="32"/>
      <c r="M77" s="32"/>
      <c r="N77" s="191"/>
      <c r="O77" s="32"/>
      <c r="P77" s="32"/>
      <c r="Q77" s="32"/>
      <c r="R77" s="32"/>
    </row>
    <row r="78" spans="1:18" s="43" customFormat="1" ht="14.1" customHeight="1">
      <c r="A78" s="238" t="s">
        <v>67</v>
      </c>
      <c r="B78" s="238"/>
      <c r="C78" s="238"/>
      <c r="D78" s="238"/>
      <c r="E78" s="238"/>
      <c r="F78" s="238"/>
      <c r="G78" s="238"/>
      <c r="H78" s="189"/>
      <c r="I78" s="32"/>
      <c r="J78" s="32"/>
      <c r="K78" s="189"/>
      <c r="L78" s="32"/>
      <c r="M78" s="32"/>
      <c r="N78" s="191"/>
      <c r="O78" s="32"/>
      <c r="P78" s="32"/>
      <c r="Q78" s="32"/>
      <c r="R78" s="32"/>
    </row>
    <row r="79" spans="1:18" s="43" customFormat="1" ht="14.1" customHeight="1" thickBot="1">
      <c r="A79" s="31"/>
      <c r="B79" s="31"/>
      <c r="C79" s="31"/>
      <c r="D79" s="31"/>
      <c r="E79" s="31"/>
      <c r="F79" s="31"/>
      <c r="G79" s="223"/>
      <c r="H79" s="189"/>
      <c r="I79" s="32"/>
      <c r="J79" s="32"/>
      <c r="K79" s="189"/>
      <c r="L79" s="32"/>
      <c r="M79" s="32"/>
      <c r="N79" s="191"/>
      <c r="O79" s="32"/>
      <c r="P79" s="32"/>
      <c r="Q79" s="32"/>
      <c r="R79" s="32"/>
    </row>
    <row r="80" spans="1:18" s="1" customFormat="1" ht="19.149999999999999" customHeight="1" thickTop="1" thickBot="1">
      <c r="A80" s="231" t="s">
        <v>68</v>
      </c>
      <c r="B80" s="232"/>
      <c r="C80" s="232"/>
      <c r="D80" s="232"/>
      <c r="E80" s="232"/>
      <c r="F80" s="232"/>
      <c r="G80" s="233"/>
      <c r="H80" s="281" t="s">
        <v>69</v>
      </c>
      <c r="I80" s="281"/>
      <c r="J80" s="114"/>
      <c r="K80" s="281" t="s">
        <v>70</v>
      </c>
      <c r="L80" s="281"/>
      <c r="M80" s="115"/>
      <c r="N80" s="281" t="s">
        <v>71</v>
      </c>
      <c r="O80" s="281"/>
      <c r="P80" s="74"/>
    </row>
    <row r="81" spans="1:19" ht="33.75" customHeight="1" thickTop="1" thickBot="1">
      <c r="A81" s="234"/>
      <c r="B81" s="235"/>
      <c r="C81" s="235"/>
      <c r="D81" s="235"/>
      <c r="E81" s="235"/>
      <c r="F81" s="235"/>
      <c r="G81" s="236"/>
      <c r="H81" s="276" t="s">
        <v>72</v>
      </c>
      <c r="I81" s="277"/>
      <c r="J81" s="278"/>
      <c r="K81" s="279" t="s">
        <v>73</v>
      </c>
      <c r="L81" s="280"/>
      <c r="M81" s="213"/>
      <c r="N81" s="279" t="s">
        <v>74</v>
      </c>
      <c r="O81" s="280"/>
      <c r="P81" s="75"/>
      <c r="Q81" s="1"/>
      <c r="R81" s="1"/>
    </row>
    <row r="82" spans="1:19" s="13" customFormat="1" ht="14.1" customHeight="1" thickTop="1" thickBot="1">
      <c r="A82" s="239" t="s">
        <v>21</v>
      </c>
      <c r="B82" s="240"/>
      <c r="C82" s="240"/>
      <c r="D82" s="240"/>
      <c r="E82" s="240"/>
      <c r="F82" s="241"/>
      <c r="G82" s="50" t="s">
        <v>22</v>
      </c>
      <c r="H82" s="188" t="s">
        <v>23</v>
      </c>
      <c r="I82" s="47" t="s">
        <v>24</v>
      </c>
      <c r="J82" s="52"/>
      <c r="K82" s="188" t="s">
        <v>23</v>
      </c>
      <c r="L82" s="47" t="s">
        <v>24</v>
      </c>
      <c r="M82" s="76"/>
      <c r="N82" s="188" t="s">
        <v>23</v>
      </c>
      <c r="O82" s="47" t="s">
        <v>24</v>
      </c>
      <c r="P82" s="76"/>
      <c r="Q82" s="1"/>
      <c r="R82" s="1"/>
    </row>
    <row r="83" spans="1:19" s="13" customFormat="1" ht="12" customHeight="1" thickTop="1" thickBot="1">
      <c r="A83" s="65" t="s">
        <v>75</v>
      </c>
      <c r="B83" s="65"/>
      <c r="C83" s="65"/>
      <c r="D83" s="65"/>
      <c r="E83" s="65"/>
      <c r="F83" s="65"/>
      <c r="G83" s="64">
        <v>0.05</v>
      </c>
      <c r="H83" s="185"/>
      <c r="I83" s="63">
        <v>14.9</v>
      </c>
      <c r="J83" s="68">
        <f>H83*I83</f>
        <v>0</v>
      </c>
      <c r="K83" s="185"/>
      <c r="L83" s="63">
        <v>14.9</v>
      </c>
      <c r="M83" s="68">
        <f>K83*L83</f>
        <v>0</v>
      </c>
      <c r="N83" s="185"/>
      <c r="O83" s="63">
        <v>14.9</v>
      </c>
      <c r="P83" s="68">
        <f>N83*O83</f>
        <v>0</v>
      </c>
      <c r="Q83" s="1"/>
      <c r="R83" s="1"/>
    </row>
    <row r="84" spans="1:19" s="13" customFormat="1" ht="14.1" customHeight="1" thickTop="1" thickBot="1">
      <c r="A84" s="225" t="s">
        <v>26</v>
      </c>
      <c r="B84" s="225"/>
      <c r="C84" s="225"/>
      <c r="D84" s="225"/>
      <c r="E84" s="225"/>
      <c r="F84" s="225"/>
      <c r="G84" s="226"/>
      <c r="H84" s="187">
        <f>H83</f>
        <v>0</v>
      </c>
      <c r="I84" s="66">
        <f>J84</f>
        <v>0</v>
      </c>
      <c r="J84" s="66">
        <f>SUM(J83)</f>
        <v>0</v>
      </c>
      <c r="K84" s="187">
        <f>K83</f>
        <v>0</v>
      </c>
      <c r="L84" s="66">
        <f>M84</f>
        <v>0</v>
      </c>
      <c r="M84" s="77">
        <f>SUM(M83)</f>
        <v>0</v>
      </c>
      <c r="N84" s="187">
        <f>N83</f>
        <v>0</v>
      </c>
      <c r="O84" s="66">
        <f>P84</f>
        <v>0</v>
      </c>
      <c r="P84" s="77">
        <f>SUM(P83)</f>
        <v>0</v>
      </c>
      <c r="Q84" s="1"/>
      <c r="R84" s="1"/>
    </row>
    <row r="85" spans="1:19" s="4" customFormat="1" ht="16.149999999999999" customHeight="1" thickTop="1">
      <c r="A85" s="25"/>
      <c r="B85" s="25"/>
      <c r="C85" s="25"/>
      <c r="D85" s="25"/>
      <c r="E85" s="25"/>
      <c r="F85" s="25"/>
      <c r="G85" s="1"/>
      <c r="H85" s="173"/>
      <c r="I85" s="1"/>
      <c r="J85" s="1"/>
      <c r="K85" s="173"/>
      <c r="L85" s="17"/>
      <c r="M85" s="17"/>
      <c r="N85" s="173"/>
      <c r="O85" s="1"/>
      <c r="P85" s="1"/>
      <c r="Q85" s="1"/>
      <c r="R85" s="1"/>
    </row>
    <row r="86" spans="1:19" s="6" customFormat="1" ht="22.15" customHeight="1">
      <c r="A86" s="242" t="s">
        <v>76</v>
      </c>
      <c r="B86" s="242"/>
      <c r="C86" s="242"/>
      <c r="D86" s="242"/>
      <c r="E86" s="242"/>
      <c r="F86" s="242"/>
      <c r="G86" s="242"/>
      <c r="H86" s="179"/>
      <c r="I86" s="5"/>
      <c r="J86" s="5"/>
      <c r="K86" s="179"/>
      <c r="L86" s="18"/>
      <c r="M86" s="18"/>
      <c r="N86" s="179"/>
      <c r="O86" s="5"/>
      <c r="P86" s="5"/>
      <c r="Q86"/>
      <c r="R86" s="5"/>
    </row>
    <row r="87" spans="1:19" s="6" customFormat="1" ht="16.149999999999999" customHeight="1">
      <c r="A87" s="273" t="s">
        <v>77</v>
      </c>
      <c r="B87" s="273"/>
      <c r="C87" s="273"/>
      <c r="D87" s="273"/>
      <c r="E87" s="273"/>
      <c r="F87" s="273"/>
      <c r="G87" s="273"/>
      <c r="H87" s="180"/>
      <c r="I87" s="5"/>
      <c r="J87" s="5"/>
      <c r="K87" s="179"/>
      <c r="L87" s="18"/>
      <c r="M87" s="18"/>
      <c r="N87" s="179"/>
      <c r="O87" s="5"/>
      <c r="P87" s="5"/>
      <c r="Q87" s="5"/>
      <c r="R87"/>
    </row>
    <row r="88" spans="1:19" s="6" customFormat="1" ht="16.149999999999999" customHeight="1" thickBot="1">
      <c r="A88" s="35"/>
      <c r="B88" s="35"/>
      <c r="C88" s="35"/>
      <c r="D88" s="35"/>
      <c r="E88" s="35"/>
      <c r="F88" s="35"/>
      <c r="G88" s="35"/>
      <c r="H88" s="180"/>
      <c r="I88" s="5"/>
      <c r="J88" s="5"/>
      <c r="K88" s="179"/>
      <c r="L88" s="18"/>
      <c r="M88" s="18"/>
      <c r="N88" s="179"/>
      <c r="O88" s="5"/>
      <c r="P88" s="5"/>
      <c r="Q88" s="5"/>
      <c r="R88" s="5"/>
    </row>
    <row r="89" spans="1:19" s="15" customFormat="1" ht="20.25" customHeight="1" thickTop="1" thickBot="1">
      <c r="A89" s="291" t="s">
        <v>78</v>
      </c>
      <c r="B89" s="292"/>
      <c r="C89" s="292"/>
      <c r="D89" s="292"/>
      <c r="E89" s="292"/>
      <c r="F89" s="292"/>
      <c r="G89" s="293"/>
      <c r="H89" s="297" t="s">
        <v>79</v>
      </c>
      <c r="I89" s="298"/>
      <c r="J89" s="215"/>
      <c r="K89" s="297" t="s">
        <v>80</v>
      </c>
      <c r="L89" s="298"/>
      <c r="M89" s="221"/>
      <c r="N89" s="301"/>
      <c r="O89" s="302"/>
      <c r="P89" s="107"/>
      <c r="Q89" s="299"/>
      <c r="R89" s="299"/>
    </row>
    <row r="90" spans="1:19" s="15" customFormat="1" ht="36.75" customHeight="1" thickTop="1" thickBot="1">
      <c r="A90" s="294"/>
      <c r="B90" s="295"/>
      <c r="C90" s="295"/>
      <c r="D90" s="295"/>
      <c r="E90" s="295"/>
      <c r="F90" s="295"/>
      <c r="G90" s="296"/>
      <c r="H90" s="229" t="s">
        <v>81</v>
      </c>
      <c r="I90" s="230"/>
      <c r="J90" s="106"/>
      <c r="K90" s="229" t="s">
        <v>82</v>
      </c>
      <c r="L90" s="230"/>
      <c r="M90" s="72"/>
      <c r="N90" s="285"/>
      <c r="O90" s="286"/>
      <c r="P90" s="217"/>
      <c r="Q90" s="285"/>
      <c r="R90" s="286"/>
    </row>
    <row r="91" spans="1:19" s="9" customFormat="1" ht="13.15" customHeight="1" thickTop="1" thickBot="1">
      <c r="A91" s="239" t="s">
        <v>21</v>
      </c>
      <c r="B91" s="240"/>
      <c r="C91" s="240"/>
      <c r="D91" s="240"/>
      <c r="E91" s="240"/>
      <c r="F91" s="241"/>
      <c r="G91" s="51" t="s">
        <v>22</v>
      </c>
      <c r="H91" s="181" t="s">
        <v>23</v>
      </c>
      <c r="I91" s="51" t="s">
        <v>24</v>
      </c>
      <c r="J91" s="51"/>
      <c r="K91" s="181" t="s">
        <v>23</v>
      </c>
      <c r="L91" s="51" t="s">
        <v>24</v>
      </c>
      <c r="M91" s="51"/>
      <c r="N91" s="194"/>
      <c r="O91" s="109"/>
      <c r="P91" s="108"/>
      <c r="Q91" s="109"/>
      <c r="R91" s="109"/>
    </row>
    <row r="92" spans="1:19" s="11" customFormat="1" ht="12.95" customHeight="1" thickTop="1" thickBot="1">
      <c r="A92" s="59" t="s">
        <v>83</v>
      </c>
      <c r="B92" s="59"/>
      <c r="C92" s="59"/>
      <c r="D92" s="59"/>
      <c r="E92" s="59"/>
      <c r="F92" s="59"/>
      <c r="G92" s="60">
        <v>0.05</v>
      </c>
      <c r="H92" s="182"/>
      <c r="I92" s="61">
        <v>24.9</v>
      </c>
      <c r="J92" s="61">
        <f>H92*I92</f>
        <v>0</v>
      </c>
      <c r="K92" s="182"/>
      <c r="L92" s="61">
        <v>24.9</v>
      </c>
      <c r="M92" s="61">
        <f>K92*L92</f>
        <v>0</v>
      </c>
      <c r="N92" s="195"/>
      <c r="O92" s="112"/>
      <c r="P92" s="110">
        <f>N92*O92</f>
        <v>0</v>
      </c>
      <c r="Q92" s="111"/>
      <c r="R92" s="112"/>
      <c r="S92" s="80">
        <f>Q92*R92</f>
        <v>0</v>
      </c>
    </row>
    <row r="93" spans="1:19" s="11" customFormat="1" ht="12.95" customHeight="1" thickTop="1" thickBot="1">
      <c r="A93" s="171" t="s">
        <v>84</v>
      </c>
      <c r="B93" s="172"/>
      <c r="C93" s="172"/>
      <c r="D93" s="172"/>
      <c r="E93" s="172"/>
      <c r="F93" s="172"/>
      <c r="G93" s="60">
        <v>0.05</v>
      </c>
      <c r="H93" s="182"/>
      <c r="I93" s="61">
        <v>24.9</v>
      </c>
      <c r="J93" s="61">
        <f t="shared" ref="J93:J94" si="6">H93*I93</f>
        <v>0</v>
      </c>
      <c r="K93" s="182"/>
      <c r="L93" s="61">
        <v>24.9</v>
      </c>
      <c r="M93" s="61">
        <f t="shared" ref="M93:M94" si="7">K93*L93</f>
        <v>0</v>
      </c>
      <c r="N93" s="195"/>
      <c r="O93" s="112"/>
      <c r="P93" s="110"/>
      <c r="Q93" s="111"/>
      <c r="R93" s="112"/>
      <c r="S93" s="80"/>
    </row>
    <row r="94" spans="1:19" s="11" customFormat="1" ht="12.95" customHeight="1" thickTop="1" thickBot="1">
      <c r="A94" s="171" t="s">
        <v>85</v>
      </c>
      <c r="B94" s="172"/>
      <c r="C94" s="172"/>
      <c r="D94" s="172"/>
      <c r="E94" s="172"/>
      <c r="F94" s="172"/>
      <c r="G94" s="60">
        <v>0.05</v>
      </c>
      <c r="H94" s="182"/>
      <c r="I94" s="61">
        <v>24.9</v>
      </c>
      <c r="J94" s="61">
        <f t="shared" si="6"/>
        <v>0</v>
      </c>
      <c r="K94" s="182"/>
      <c r="L94" s="61">
        <v>24.9</v>
      </c>
      <c r="M94" s="61">
        <f t="shared" si="7"/>
        <v>0</v>
      </c>
      <c r="N94" s="195"/>
      <c r="O94" s="112"/>
      <c r="P94" s="110"/>
      <c r="Q94" s="111"/>
      <c r="R94" s="112"/>
      <c r="S94" s="80"/>
    </row>
    <row r="95" spans="1:19" s="11" customFormat="1" ht="13.15" customHeight="1" thickTop="1" thickBot="1">
      <c r="A95" s="270" t="s">
        <v>26</v>
      </c>
      <c r="B95" s="271"/>
      <c r="C95" s="271"/>
      <c r="D95" s="271"/>
      <c r="E95" s="271"/>
      <c r="F95" s="271"/>
      <c r="G95" s="272"/>
      <c r="H95" s="183">
        <f>H92</f>
        <v>0</v>
      </c>
      <c r="I95" s="58">
        <f>J95</f>
        <v>0</v>
      </c>
      <c r="J95" s="58">
        <f>SUM(J92:J94)</f>
        <v>0</v>
      </c>
      <c r="K95" s="183">
        <f>K92</f>
        <v>0</v>
      </c>
      <c r="L95" s="58">
        <f>M95</f>
        <v>0</v>
      </c>
      <c r="M95" s="58">
        <f>SUM(M92:M94)</f>
        <v>0</v>
      </c>
      <c r="N95" s="196"/>
      <c r="O95" s="113"/>
      <c r="P95" s="97"/>
      <c r="Q95" s="93"/>
      <c r="R95" s="113"/>
    </row>
    <row r="96" spans="1:19" s="4" customFormat="1" ht="16.149999999999999" customHeight="1" thickTop="1">
      <c r="A96" s="25"/>
      <c r="B96" s="25"/>
      <c r="C96" s="25"/>
      <c r="D96" s="25"/>
      <c r="E96" s="25"/>
      <c r="F96" s="25"/>
      <c r="G96" s="1"/>
      <c r="H96" s="173"/>
      <c r="I96" s="1"/>
      <c r="J96" s="1"/>
      <c r="K96" s="173"/>
      <c r="L96" s="17"/>
      <c r="M96" s="17"/>
      <c r="N96" s="173"/>
      <c r="O96" s="1"/>
      <c r="P96" s="1"/>
      <c r="Q96" s="1"/>
      <c r="R96" s="1"/>
    </row>
    <row r="97" spans="1:19" ht="22.15" customHeight="1">
      <c r="A97" s="242" t="s">
        <v>86</v>
      </c>
      <c r="B97" s="242"/>
      <c r="C97" s="242"/>
      <c r="D97" s="242"/>
      <c r="E97" s="242"/>
      <c r="F97" s="242"/>
      <c r="G97" s="242"/>
      <c r="H97" s="173"/>
      <c r="I97" s="1"/>
      <c r="J97" s="1"/>
      <c r="K97" s="173"/>
      <c r="L97" s="17"/>
      <c r="M97" s="17"/>
      <c r="N97" s="173"/>
      <c r="O97" s="1"/>
      <c r="P97" s="1"/>
      <c r="Q97" s="1"/>
      <c r="R97" s="1"/>
    </row>
    <row r="98" spans="1:19" s="6" customFormat="1" ht="16.149999999999999" customHeight="1">
      <c r="A98" s="273" t="s">
        <v>87</v>
      </c>
      <c r="B98" s="273"/>
      <c r="C98" s="273"/>
      <c r="D98" s="273"/>
      <c r="E98" s="273"/>
      <c r="F98" s="273"/>
      <c r="G98" s="273"/>
      <c r="H98" s="190"/>
      <c r="I98" s="5"/>
      <c r="J98" s="5"/>
      <c r="K98" s="179"/>
      <c r="L98" s="18"/>
      <c r="M98" s="18"/>
      <c r="N98" s="179"/>
      <c r="O98" s="5"/>
      <c r="P98" s="5"/>
      <c r="Q98" s="5"/>
      <c r="R98" s="5"/>
    </row>
    <row r="99" spans="1:19" s="6" customFormat="1" ht="16.149999999999999" customHeight="1" thickBot="1">
      <c r="A99" s="70"/>
      <c r="B99" s="70"/>
      <c r="C99" s="70"/>
      <c r="D99" s="70"/>
      <c r="E99" s="70"/>
      <c r="F99" s="70"/>
      <c r="G99" s="5"/>
      <c r="H99" s="190"/>
      <c r="I99" s="5"/>
      <c r="J99" s="5"/>
      <c r="K99" s="179"/>
      <c r="L99" s="18"/>
      <c r="M99" s="18"/>
      <c r="N99" s="179"/>
      <c r="O99" s="5"/>
      <c r="P99" s="5"/>
      <c r="Q99" s="5"/>
      <c r="R99" s="5"/>
    </row>
    <row r="100" spans="1:19" s="1" customFormat="1" ht="19.149999999999999" customHeight="1" thickTop="1" thickBot="1">
      <c r="A100" s="231" t="s">
        <v>88</v>
      </c>
      <c r="B100" s="232"/>
      <c r="C100" s="232"/>
      <c r="D100" s="232"/>
      <c r="E100" s="232"/>
      <c r="F100" s="232"/>
      <c r="G100" s="233"/>
      <c r="H100" s="268" t="s">
        <v>89</v>
      </c>
      <c r="I100" s="268"/>
      <c r="J100" s="104"/>
      <c r="K100" s="268" t="s">
        <v>90</v>
      </c>
      <c r="L100" s="268"/>
      <c r="M100" s="104"/>
      <c r="N100" s="268" t="s">
        <v>91</v>
      </c>
      <c r="O100" s="268"/>
      <c r="P100" s="115"/>
      <c r="Q100" s="300"/>
      <c r="R100" s="300"/>
      <c r="S100" s="156"/>
    </row>
    <row r="101" spans="1:19" ht="24" customHeight="1" thickTop="1" thickBot="1">
      <c r="A101" s="234"/>
      <c r="B101" s="235"/>
      <c r="C101" s="235"/>
      <c r="D101" s="235"/>
      <c r="E101" s="235"/>
      <c r="F101" s="235"/>
      <c r="G101" s="236"/>
      <c r="H101" s="229" t="s">
        <v>92</v>
      </c>
      <c r="I101" s="230"/>
      <c r="J101" s="73"/>
      <c r="K101" s="229" t="s">
        <v>92</v>
      </c>
      <c r="L101" s="230"/>
      <c r="M101" s="73"/>
      <c r="N101" s="229" t="s">
        <v>93</v>
      </c>
      <c r="O101" s="230"/>
      <c r="P101" s="75"/>
      <c r="Q101" s="285"/>
      <c r="R101" s="286"/>
      <c r="S101" s="220"/>
    </row>
    <row r="102" spans="1:19" ht="13.15" customHeight="1" thickTop="1" thickBot="1">
      <c r="A102" s="239" t="s">
        <v>21</v>
      </c>
      <c r="B102" s="240"/>
      <c r="C102" s="240"/>
      <c r="D102" s="240"/>
      <c r="E102" s="240"/>
      <c r="F102" s="241"/>
      <c r="G102" s="50" t="s">
        <v>22</v>
      </c>
      <c r="H102" s="188" t="s">
        <v>23</v>
      </c>
      <c r="I102" s="47" t="s">
        <v>24</v>
      </c>
      <c r="J102" s="52"/>
      <c r="K102" s="188" t="s">
        <v>23</v>
      </c>
      <c r="L102" s="47" t="s">
        <v>24</v>
      </c>
      <c r="M102" s="52"/>
      <c r="N102" s="188" t="s">
        <v>23</v>
      </c>
      <c r="O102" s="47" t="s">
        <v>24</v>
      </c>
      <c r="P102" s="76"/>
      <c r="Q102" s="116"/>
      <c r="R102" s="117"/>
      <c r="S102" s="94"/>
    </row>
    <row r="103" spans="1:19" ht="12.4" customHeight="1" thickTop="1" thickBot="1">
      <c r="A103" s="65" t="s">
        <v>94</v>
      </c>
      <c r="B103" s="65"/>
      <c r="C103" s="65"/>
      <c r="D103" s="65"/>
      <c r="E103" s="65"/>
      <c r="F103" s="65"/>
      <c r="G103" s="64">
        <v>0.22</v>
      </c>
      <c r="H103" s="185"/>
      <c r="I103" s="63">
        <v>23.45</v>
      </c>
      <c r="J103" s="68">
        <f>H103*I103</f>
        <v>0</v>
      </c>
      <c r="K103" s="185"/>
      <c r="L103" s="63">
        <v>35.5</v>
      </c>
      <c r="M103" s="68">
        <f>K103*L103</f>
        <v>0</v>
      </c>
      <c r="N103" s="185"/>
      <c r="O103" s="63">
        <v>24.9</v>
      </c>
      <c r="P103" s="68">
        <f>N103*O103</f>
        <v>0</v>
      </c>
      <c r="Q103" s="92"/>
      <c r="R103" s="62"/>
      <c r="S103" s="69"/>
    </row>
    <row r="104" spans="1:19" ht="12.4" customHeight="1" thickTop="1" thickBot="1">
      <c r="A104" s="48" t="s">
        <v>95</v>
      </c>
      <c r="B104" s="48"/>
      <c r="C104" s="48"/>
      <c r="D104" s="48"/>
      <c r="E104" s="48"/>
      <c r="F104" s="48"/>
      <c r="G104" s="49">
        <v>0.22</v>
      </c>
      <c r="H104" s="185"/>
      <c r="I104" s="62">
        <v>23.45</v>
      </c>
      <c r="J104" s="69">
        <f>H104*I104</f>
        <v>0</v>
      </c>
      <c r="K104" s="185"/>
      <c r="L104" s="62">
        <v>35.5</v>
      </c>
      <c r="M104" s="69">
        <f>K104*L104</f>
        <v>0</v>
      </c>
      <c r="N104" s="185"/>
      <c r="O104" s="62">
        <v>24.9</v>
      </c>
      <c r="P104" s="69">
        <f>N104*O104</f>
        <v>0</v>
      </c>
      <c r="Q104" s="92"/>
      <c r="R104" s="62"/>
      <c r="S104" s="69"/>
    </row>
    <row r="105" spans="1:19" ht="12.4" customHeight="1" thickTop="1" thickBot="1">
      <c r="A105" s="65" t="s">
        <v>46</v>
      </c>
      <c r="B105" s="65"/>
      <c r="C105" s="65"/>
      <c r="D105" s="65"/>
      <c r="E105" s="65"/>
      <c r="F105" s="65"/>
      <c r="G105" s="64">
        <v>0.22</v>
      </c>
      <c r="H105" s="185"/>
      <c r="I105" s="63">
        <v>23.45</v>
      </c>
      <c r="J105" s="68">
        <f t="shared" ref="J105:J118" si="8">H105*I105</f>
        <v>0</v>
      </c>
      <c r="K105" s="185"/>
      <c r="L105" s="63">
        <v>35.5</v>
      </c>
      <c r="M105" s="68">
        <f t="shared" ref="M105:M118" si="9">K105*L105</f>
        <v>0</v>
      </c>
      <c r="N105" s="185"/>
      <c r="O105" s="63">
        <v>24.9</v>
      </c>
      <c r="P105" s="68">
        <f t="shared" ref="P105:P118" si="10">N105*O105</f>
        <v>0</v>
      </c>
      <c r="Q105" s="92"/>
      <c r="R105" s="62"/>
      <c r="S105" s="69"/>
    </row>
    <row r="106" spans="1:19" ht="12.4" customHeight="1" thickTop="1" thickBot="1">
      <c r="A106" s="48" t="s">
        <v>96</v>
      </c>
      <c r="B106" s="48"/>
      <c r="C106" s="48"/>
      <c r="D106" s="48"/>
      <c r="E106" s="48"/>
      <c r="F106" s="48"/>
      <c r="G106" s="49">
        <v>0.22</v>
      </c>
      <c r="H106" s="185"/>
      <c r="I106" s="62">
        <v>23.45</v>
      </c>
      <c r="J106" s="69">
        <f t="shared" si="8"/>
        <v>0</v>
      </c>
      <c r="K106" s="185"/>
      <c r="L106" s="62">
        <v>35.5</v>
      </c>
      <c r="M106" s="69">
        <f t="shared" si="9"/>
        <v>0</v>
      </c>
      <c r="N106" s="185"/>
      <c r="O106" s="62">
        <v>24.9</v>
      </c>
      <c r="P106" s="69">
        <f t="shared" si="10"/>
        <v>0</v>
      </c>
      <c r="Q106" s="92"/>
      <c r="R106" s="62"/>
      <c r="S106" s="69"/>
    </row>
    <row r="107" spans="1:19" ht="12.4" customHeight="1" thickTop="1" thickBot="1">
      <c r="A107" s="65" t="s">
        <v>47</v>
      </c>
      <c r="B107" s="65"/>
      <c r="C107" s="65"/>
      <c r="D107" s="65"/>
      <c r="E107" s="65"/>
      <c r="F107" s="65"/>
      <c r="G107" s="64">
        <v>0.22</v>
      </c>
      <c r="H107" s="185"/>
      <c r="I107" s="63">
        <v>23.45</v>
      </c>
      <c r="J107" s="68">
        <f t="shared" si="8"/>
        <v>0</v>
      </c>
      <c r="K107" s="185"/>
      <c r="L107" s="63">
        <v>35.5</v>
      </c>
      <c r="M107" s="68">
        <f t="shared" si="9"/>
        <v>0</v>
      </c>
      <c r="N107" s="185"/>
      <c r="O107" s="63">
        <v>24.9</v>
      </c>
      <c r="P107" s="68">
        <f t="shared" si="10"/>
        <v>0</v>
      </c>
      <c r="Q107" s="92"/>
      <c r="R107" s="62"/>
      <c r="S107" s="69"/>
    </row>
    <row r="108" spans="1:19" ht="12.4" customHeight="1" thickTop="1" thickBot="1">
      <c r="A108" s="48" t="s">
        <v>48</v>
      </c>
      <c r="B108" s="48"/>
      <c r="C108" s="48"/>
      <c r="D108" s="48"/>
      <c r="E108" s="48"/>
      <c r="F108" s="48"/>
      <c r="G108" s="49">
        <v>0.22</v>
      </c>
      <c r="H108" s="185"/>
      <c r="I108" s="62">
        <v>23.45</v>
      </c>
      <c r="J108" s="69">
        <f t="shared" si="8"/>
        <v>0</v>
      </c>
      <c r="K108" s="185"/>
      <c r="L108" s="62">
        <v>35.5</v>
      </c>
      <c r="M108" s="69">
        <f t="shared" si="9"/>
        <v>0</v>
      </c>
      <c r="N108" s="185"/>
      <c r="O108" s="62">
        <v>24.9</v>
      </c>
      <c r="P108" s="69">
        <f t="shared" si="10"/>
        <v>0</v>
      </c>
      <c r="Q108" s="92"/>
      <c r="R108" s="62"/>
      <c r="S108" s="69"/>
    </row>
    <row r="109" spans="1:19" ht="12.4" customHeight="1" thickTop="1" thickBot="1">
      <c r="A109" s="65" t="s">
        <v>97</v>
      </c>
      <c r="B109" s="65"/>
      <c r="C109" s="65"/>
      <c r="D109" s="65"/>
      <c r="E109" s="65"/>
      <c r="F109" s="65"/>
      <c r="G109" s="64">
        <v>0.22</v>
      </c>
      <c r="H109" s="185"/>
      <c r="I109" s="63">
        <v>23.45</v>
      </c>
      <c r="J109" s="68">
        <f t="shared" si="8"/>
        <v>0</v>
      </c>
      <c r="K109" s="185"/>
      <c r="L109" s="63">
        <v>35.5</v>
      </c>
      <c r="M109" s="68">
        <f t="shared" si="9"/>
        <v>0</v>
      </c>
      <c r="N109" s="185"/>
      <c r="O109" s="63">
        <v>24.9</v>
      </c>
      <c r="P109" s="68">
        <f t="shared" si="10"/>
        <v>0</v>
      </c>
      <c r="Q109" s="92"/>
      <c r="R109" s="62"/>
      <c r="S109" s="69"/>
    </row>
    <row r="110" spans="1:19" ht="12.4" customHeight="1" thickTop="1" thickBot="1">
      <c r="A110" s="48" t="s">
        <v>98</v>
      </c>
      <c r="B110" s="48"/>
      <c r="C110" s="48"/>
      <c r="D110" s="48"/>
      <c r="E110" s="48"/>
      <c r="F110" s="48"/>
      <c r="G110" s="49">
        <v>0.22</v>
      </c>
      <c r="H110" s="185"/>
      <c r="I110" s="62">
        <v>23.45</v>
      </c>
      <c r="J110" s="69">
        <f t="shared" si="8"/>
        <v>0</v>
      </c>
      <c r="K110" s="185"/>
      <c r="L110" s="62">
        <v>35.5</v>
      </c>
      <c r="M110" s="69">
        <f t="shared" si="9"/>
        <v>0</v>
      </c>
      <c r="N110" s="185"/>
      <c r="O110" s="62">
        <v>24.9</v>
      </c>
      <c r="P110" s="69">
        <f t="shared" si="10"/>
        <v>0</v>
      </c>
      <c r="Q110" s="92"/>
      <c r="R110" s="62"/>
      <c r="S110" s="69"/>
    </row>
    <row r="111" spans="1:19" ht="12.4" customHeight="1" thickTop="1" thickBot="1">
      <c r="A111" s="65" t="s">
        <v>99</v>
      </c>
      <c r="B111" s="65"/>
      <c r="C111" s="65"/>
      <c r="D111" s="65"/>
      <c r="E111" s="65"/>
      <c r="F111" s="65"/>
      <c r="G111" s="64">
        <v>0.22</v>
      </c>
      <c r="H111" s="185"/>
      <c r="I111" s="63">
        <v>23.45</v>
      </c>
      <c r="J111" s="68">
        <f t="shared" si="8"/>
        <v>0</v>
      </c>
      <c r="K111" s="185"/>
      <c r="L111" s="63">
        <v>35.5</v>
      </c>
      <c r="M111" s="68">
        <f t="shared" si="9"/>
        <v>0</v>
      </c>
      <c r="N111" s="185"/>
      <c r="O111" s="63">
        <v>24.9</v>
      </c>
      <c r="P111" s="68">
        <f t="shared" si="10"/>
        <v>0</v>
      </c>
      <c r="Q111" s="92"/>
      <c r="R111" s="62"/>
      <c r="S111" s="69"/>
    </row>
    <row r="112" spans="1:19" ht="12.4" customHeight="1" thickTop="1" thickBot="1">
      <c r="A112" s="48" t="s">
        <v>100</v>
      </c>
      <c r="B112" s="48"/>
      <c r="C112" s="48"/>
      <c r="D112" s="48"/>
      <c r="E112" s="48"/>
      <c r="F112" s="48"/>
      <c r="G112" s="49">
        <v>0.22</v>
      </c>
      <c r="H112" s="185"/>
      <c r="I112" s="62">
        <v>23.45</v>
      </c>
      <c r="J112" s="69">
        <f t="shared" si="8"/>
        <v>0</v>
      </c>
      <c r="K112" s="185"/>
      <c r="L112" s="62">
        <v>35.5</v>
      </c>
      <c r="M112" s="69">
        <f t="shared" si="9"/>
        <v>0</v>
      </c>
      <c r="N112" s="185"/>
      <c r="O112" s="62">
        <v>24.9</v>
      </c>
      <c r="P112" s="69">
        <f t="shared" si="10"/>
        <v>0</v>
      </c>
      <c r="Q112" s="92"/>
      <c r="R112" s="62"/>
      <c r="S112" s="69"/>
    </row>
    <row r="113" spans="1:19" ht="12.4" customHeight="1" thickTop="1" thickBot="1">
      <c r="A113" s="65" t="s">
        <v>51</v>
      </c>
      <c r="B113" s="65"/>
      <c r="C113" s="65"/>
      <c r="D113" s="65"/>
      <c r="E113" s="65"/>
      <c r="F113" s="65"/>
      <c r="G113" s="64">
        <v>0.22</v>
      </c>
      <c r="H113" s="185"/>
      <c r="I113" s="63">
        <v>23.45</v>
      </c>
      <c r="J113" s="68">
        <f t="shared" si="8"/>
        <v>0</v>
      </c>
      <c r="K113" s="185"/>
      <c r="L113" s="63">
        <v>35.5</v>
      </c>
      <c r="M113" s="68">
        <f t="shared" si="9"/>
        <v>0</v>
      </c>
      <c r="N113" s="185"/>
      <c r="O113" s="63">
        <v>24.9</v>
      </c>
      <c r="P113" s="68">
        <f t="shared" si="10"/>
        <v>0</v>
      </c>
      <c r="Q113" s="92"/>
      <c r="R113" s="62"/>
      <c r="S113" s="69"/>
    </row>
    <row r="114" spans="1:19" ht="12.4" customHeight="1" thickTop="1" thickBot="1">
      <c r="A114" s="48" t="s">
        <v>101</v>
      </c>
      <c r="B114" s="48"/>
      <c r="C114" s="48"/>
      <c r="D114" s="48"/>
      <c r="E114" s="48"/>
      <c r="F114" s="48"/>
      <c r="G114" s="49">
        <v>0.22</v>
      </c>
      <c r="H114" s="185"/>
      <c r="I114" s="62">
        <v>23.45</v>
      </c>
      <c r="J114" s="69">
        <f t="shared" si="8"/>
        <v>0</v>
      </c>
      <c r="K114" s="185"/>
      <c r="L114" s="62">
        <v>35.5</v>
      </c>
      <c r="M114" s="69">
        <f t="shared" si="9"/>
        <v>0</v>
      </c>
      <c r="N114" s="185"/>
      <c r="O114" s="62">
        <v>24.9</v>
      </c>
      <c r="P114" s="69">
        <f t="shared" si="10"/>
        <v>0</v>
      </c>
      <c r="Q114" s="92"/>
      <c r="R114" s="62"/>
      <c r="S114" s="69"/>
    </row>
    <row r="115" spans="1:19" ht="12.4" customHeight="1" thickTop="1" thickBot="1">
      <c r="A115" s="65" t="s">
        <v>102</v>
      </c>
      <c r="B115" s="65"/>
      <c r="C115" s="65"/>
      <c r="D115" s="65"/>
      <c r="E115" s="65"/>
      <c r="F115" s="65"/>
      <c r="G115" s="64">
        <v>0.22</v>
      </c>
      <c r="H115" s="185"/>
      <c r="I115" s="63">
        <v>23.45</v>
      </c>
      <c r="J115" s="68">
        <f t="shared" si="8"/>
        <v>0</v>
      </c>
      <c r="K115" s="185"/>
      <c r="L115" s="63">
        <v>35.5</v>
      </c>
      <c r="M115" s="68">
        <f t="shared" si="9"/>
        <v>0</v>
      </c>
      <c r="N115" s="185"/>
      <c r="O115" s="63">
        <v>24.9</v>
      </c>
      <c r="P115" s="68">
        <f>N115*O115</f>
        <v>0</v>
      </c>
      <c r="Q115" s="92"/>
      <c r="R115" s="62"/>
      <c r="S115" s="69"/>
    </row>
    <row r="116" spans="1:19" ht="12.4" customHeight="1" thickTop="1" thickBot="1">
      <c r="A116" s="48" t="s">
        <v>103</v>
      </c>
      <c r="B116" s="48"/>
      <c r="C116" s="48"/>
      <c r="D116" s="48"/>
      <c r="E116" s="48"/>
      <c r="F116" s="48"/>
      <c r="G116" s="49">
        <v>0.22</v>
      </c>
      <c r="H116" s="185"/>
      <c r="I116" s="62">
        <v>23.45</v>
      </c>
      <c r="J116" s="69">
        <f t="shared" si="8"/>
        <v>0</v>
      </c>
      <c r="K116" s="185"/>
      <c r="L116" s="62">
        <v>35.5</v>
      </c>
      <c r="M116" s="69">
        <f t="shared" si="9"/>
        <v>0</v>
      </c>
      <c r="N116" s="185"/>
      <c r="O116" s="62">
        <v>24.9</v>
      </c>
      <c r="P116" s="69">
        <f>N116*O116</f>
        <v>0</v>
      </c>
      <c r="Q116" s="92"/>
      <c r="R116" s="62"/>
      <c r="S116" s="69"/>
    </row>
    <row r="117" spans="1:19" ht="12.4" customHeight="1" thickTop="1" thickBot="1">
      <c r="A117" s="65" t="s">
        <v>53</v>
      </c>
      <c r="B117" s="65"/>
      <c r="C117" s="65"/>
      <c r="D117" s="65"/>
      <c r="E117" s="65"/>
      <c r="F117" s="65"/>
      <c r="G117" s="64">
        <v>0.22</v>
      </c>
      <c r="H117" s="185"/>
      <c r="I117" s="63">
        <v>23.45</v>
      </c>
      <c r="J117" s="68">
        <f t="shared" ref="J117" si="11">H117*I117</f>
        <v>0</v>
      </c>
      <c r="K117" s="185"/>
      <c r="L117" s="63">
        <v>35.5</v>
      </c>
      <c r="M117" s="68">
        <f t="shared" ref="M117" si="12">K117*L117</f>
        <v>0</v>
      </c>
      <c r="N117" s="185"/>
      <c r="O117" s="63">
        <v>24.9</v>
      </c>
      <c r="P117" s="69">
        <f>N117*O117</f>
        <v>0</v>
      </c>
      <c r="Q117" s="91"/>
      <c r="R117" s="62"/>
      <c r="S117" s="69"/>
    </row>
    <row r="118" spans="1:19" ht="12.4" customHeight="1" thickTop="1" thickBot="1">
      <c r="A118" s="48" t="s">
        <v>52</v>
      </c>
      <c r="B118" s="48"/>
      <c r="C118" s="48"/>
      <c r="D118" s="48"/>
      <c r="E118" s="48"/>
      <c r="F118" s="48"/>
      <c r="G118" s="49">
        <v>0.22</v>
      </c>
      <c r="H118" s="185"/>
      <c r="I118" s="62">
        <v>23.45</v>
      </c>
      <c r="J118" s="69">
        <f t="shared" si="8"/>
        <v>0</v>
      </c>
      <c r="K118" s="185"/>
      <c r="L118" s="62">
        <v>35.5</v>
      </c>
      <c r="M118" s="69">
        <f t="shared" si="9"/>
        <v>0</v>
      </c>
      <c r="N118" s="185"/>
      <c r="O118" s="62">
        <v>24.9</v>
      </c>
      <c r="P118" s="68">
        <f t="shared" si="10"/>
        <v>0</v>
      </c>
      <c r="Q118" s="92"/>
      <c r="R118" s="62"/>
      <c r="S118" s="69"/>
    </row>
    <row r="119" spans="1:19" s="14" customFormat="1" ht="13.15" customHeight="1" thickTop="1" thickBot="1">
      <c r="A119" s="225" t="s">
        <v>26</v>
      </c>
      <c r="B119" s="225"/>
      <c r="C119" s="225"/>
      <c r="D119" s="225"/>
      <c r="E119" s="225"/>
      <c r="F119" s="225"/>
      <c r="G119" s="226"/>
      <c r="H119" s="187">
        <f>SUM(H103:H118)</f>
        <v>0</v>
      </c>
      <c r="I119" s="66">
        <f>J119</f>
        <v>0</v>
      </c>
      <c r="J119" s="66">
        <f>SUM(J103:J118)</f>
        <v>0</v>
      </c>
      <c r="K119" s="187">
        <f>SUM(K103:K118)</f>
        <v>0</v>
      </c>
      <c r="L119" s="66">
        <f>M119</f>
        <v>0</v>
      </c>
      <c r="M119" s="66">
        <f>SUM(M103:M118)</f>
        <v>0</v>
      </c>
      <c r="N119" s="187">
        <f>SUM(N103:N118)</f>
        <v>0</v>
      </c>
      <c r="O119" s="66">
        <f>P119</f>
        <v>0</v>
      </c>
      <c r="P119" s="77">
        <f>SUM(P103:P118)</f>
        <v>0</v>
      </c>
      <c r="Q119" s="93"/>
      <c r="R119" s="113"/>
      <c r="S119" s="98"/>
    </row>
    <row r="120" spans="1:19" s="14" customFormat="1" ht="16.149999999999999" customHeight="1" thickTop="1">
      <c r="A120" s="25"/>
      <c r="B120" s="25"/>
      <c r="C120" s="25"/>
      <c r="D120" s="25"/>
      <c r="E120" s="25"/>
      <c r="F120" s="25"/>
      <c r="G120" s="224"/>
      <c r="H120" s="175"/>
      <c r="I120" s="25"/>
      <c r="J120" s="25"/>
      <c r="K120" s="175"/>
      <c r="L120" s="37"/>
      <c r="M120" s="37"/>
      <c r="N120" s="202"/>
      <c r="O120" s="15"/>
      <c r="P120" s="15"/>
      <c r="Q120" s="118"/>
      <c r="R120" s="118"/>
    </row>
    <row r="121" spans="1:19" s="14" customFormat="1" ht="22.15" customHeight="1">
      <c r="A121" s="242" t="s">
        <v>104</v>
      </c>
      <c r="B121" s="242"/>
      <c r="C121" s="242"/>
      <c r="D121" s="242"/>
      <c r="E121" s="242"/>
      <c r="F121" s="242"/>
      <c r="G121" s="242"/>
      <c r="H121" s="175"/>
      <c r="I121" s="25"/>
      <c r="J121" s="25"/>
      <c r="K121" s="175"/>
      <c r="L121" s="37"/>
      <c r="M121" s="37"/>
      <c r="N121" s="202"/>
      <c r="O121" s="15"/>
      <c r="P121" s="15"/>
      <c r="Q121" s="15"/>
      <c r="R121" s="15"/>
    </row>
    <row r="122" spans="1:19" s="14" customFormat="1" ht="16.149999999999999" customHeight="1">
      <c r="A122" s="275" t="s">
        <v>87</v>
      </c>
      <c r="B122" s="275"/>
      <c r="C122" s="275"/>
      <c r="D122" s="275"/>
      <c r="E122" s="275"/>
      <c r="F122" s="275"/>
      <c r="G122" s="275"/>
      <c r="H122" s="175"/>
      <c r="I122" s="25"/>
      <c r="J122" s="25"/>
      <c r="K122" s="175"/>
      <c r="L122" s="37"/>
      <c r="M122" s="37"/>
      <c r="N122" s="202"/>
      <c r="O122" s="15"/>
      <c r="P122" s="15"/>
      <c r="Q122" s="15"/>
      <c r="R122" s="15"/>
    </row>
    <row r="123" spans="1:19" s="14" customFormat="1" ht="16.149999999999999" customHeight="1" thickBot="1">
      <c r="A123" s="15"/>
      <c r="B123" s="15"/>
      <c r="C123" s="15"/>
      <c r="D123" s="15"/>
      <c r="E123" s="15"/>
      <c r="F123" s="15"/>
      <c r="G123" s="15"/>
      <c r="H123" s="175"/>
      <c r="I123" s="25"/>
      <c r="J123" s="25"/>
      <c r="K123" s="175"/>
      <c r="L123" s="37"/>
      <c r="M123" s="37"/>
      <c r="N123" s="202"/>
      <c r="O123" s="15"/>
      <c r="P123" s="15"/>
      <c r="Q123" s="15"/>
      <c r="R123" s="15"/>
    </row>
    <row r="124" spans="1:19" s="1" customFormat="1" ht="19.149999999999999" customHeight="1" thickTop="1" thickBot="1">
      <c r="A124" s="231" t="s">
        <v>105</v>
      </c>
      <c r="B124" s="232"/>
      <c r="C124" s="232"/>
      <c r="D124" s="232"/>
      <c r="E124" s="232"/>
      <c r="F124" s="232"/>
      <c r="G124" s="233"/>
      <c r="H124" s="249" t="s">
        <v>106</v>
      </c>
      <c r="I124" s="249"/>
      <c r="J124" s="83"/>
      <c r="K124" s="249" t="s">
        <v>107</v>
      </c>
      <c r="L124" s="249"/>
      <c r="M124" s="83"/>
      <c r="N124" s="282"/>
      <c r="O124" s="283"/>
      <c r="P124" s="218"/>
    </row>
    <row r="125" spans="1:19" ht="24" customHeight="1" thickTop="1" thickBot="1">
      <c r="A125" s="234"/>
      <c r="B125" s="235"/>
      <c r="C125" s="235"/>
      <c r="D125" s="235"/>
      <c r="E125" s="235"/>
      <c r="F125" s="235"/>
      <c r="G125" s="236"/>
      <c r="H125" s="229" t="s">
        <v>108</v>
      </c>
      <c r="I125" s="230"/>
      <c r="J125" s="84"/>
      <c r="K125" s="229" t="s">
        <v>109</v>
      </c>
      <c r="L125" s="230"/>
      <c r="M125" s="84"/>
      <c r="N125" s="284"/>
      <c r="O125" s="284"/>
      <c r="P125" s="220"/>
      <c r="Q125" s="1"/>
      <c r="R125" s="1"/>
    </row>
    <row r="126" spans="1:19" ht="13.15" customHeight="1" thickTop="1" thickBot="1">
      <c r="A126" s="239" t="s">
        <v>21</v>
      </c>
      <c r="B126" s="240"/>
      <c r="C126" s="240"/>
      <c r="D126" s="240"/>
      <c r="E126" s="240"/>
      <c r="F126" s="241"/>
      <c r="G126" s="50" t="s">
        <v>22</v>
      </c>
      <c r="H126" s="188" t="s">
        <v>23</v>
      </c>
      <c r="I126" s="47" t="s">
        <v>24</v>
      </c>
      <c r="J126" s="52"/>
      <c r="K126" s="188" t="s">
        <v>23</v>
      </c>
      <c r="L126" s="47" t="s">
        <v>24</v>
      </c>
      <c r="M126" s="52"/>
      <c r="N126" s="198"/>
      <c r="O126" s="94"/>
      <c r="P126" s="94"/>
      <c r="Q126" s="1"/>
      <c r="R126" s="1"/>
    </row>
    <row r="127" spans="1:19" ht="12.4" customHeight="1" thickTop="1" thickBot="1">
      <c r="A127" s="65" t="s">
        <v>94</v>
      </c>
      <c r="B127" s="65"/>
      <c r="C127" s="65"/>
      <c r="D127" s="65"/>
      <c r="E127" s="65"/>
      <c r="F127" s="65"/>
      <c r="G127" s="64">
        <v>0</v>
      </c>
      <c r="H127" s="185"/>
      <c r="I127" s="63">
        <v>3.35</v>
      </c>
      <c r="J127" s="68">
        <f>H127*I127</f>
        <v>0</v>
      </c>
      <c r="K127" s="185"/>
      <c r="L127" s="63">
        <v>7.75</v>
      </c>
      <c r="M127" s="68">
        <f>K127*L127</f>
        <v>0</v>
      </c>
      <c r="N127" s="203"/>
      <c r="O127" s="95"/>
      <c r="P127" s="79"/>
      <c r="Q127" s="1"/>
      <c r="R127" s="1"/>
    </row>
    <row r="128" spans="1:19" ht="12.4" customHeight="1" thickTop="1" thickBot="1">
      <c r="A128" s="48" t="s">
        <v>95</v>
      </c>
      <c r="B128" s="48"/>
      <c r="C128" s="48"/>
      <c r="D128" s="48"/>
      <c r="E128" s="48"/>
      <c r="F128" s="48"/>
      <c r="G128" s="49">
        <v>0</v>
      </c>
      <c r="H128" s="185"/>
      <c r="I128" s="62">
        <v>3.35</v>
      </c>
      <c r="J128" s="69">
        <f>H128*I128</f>
        <v>0</v>
      </c>
      <c r="K128" s="185"/>
      <c r="L128" s="62">
        <v>7.75</v>
      </c>
      <c r="M128" s="69">
        <f>K128*L128</f>
        <v>0</v>
      </c>
      <c r="N128" s="204"/>
      <c r="O128" s="96"/>
      <c r="P128" s="79"/>
      <c r="Q128" s="1"/>
      <c r="R128" s="1"/>
    </row>
    <row r="129" spans="1:18" ht="12.4" customHeight="1" thickTop="1" thickBot="1">
      <c r="A129" s="65" t="s">
        <v>46</v>
      </c>
      <c r="B129" s="65"/>
      <c r="C129" s="65"/>
      <c r="D129" s="65"/>
      <c r="E129" s="65"/>
      <c r="F129" s="65"/>
      <c r="G129" s="64">
        <v>0</v>
      </c>
      <c r="H129" s="185"/>
      <c r="I129" s="63">
        <v>3.35</v>
      </c>
      <c r="J129" s="68">
        <f t="shared" ref="J129:J142" si="13">H129*I129</f>
        <v>0</v>
      </c>
      <c r="K129" s="185"/>
      <c r="L129" s="63">
        <v>7.75</v>
      </c>
      <c r="M129" s="68">
        <f t="shared" ref="M129:M142" si="14">K129*L129</f>
        <v>0</v>
      </c>
      <c r="N129" s="204"/>
      <c r="O129" s="96"/>
      <c r="P129" s="79"/>
      <c r="Q129" s="1"/>
      <c r="R129" s="1"/>
    </row>
    <row r="130" spans="1:18" ht="12.4" customHeight="1" thickTop="1" thickBot="1">
      <c r="A130" s="48" t="s">
        <v>96</v>
      </c>
      <c r="B130" s="48"/>
      <c r="C130" s="48"/>
      <c r="D130" s="48"/>
      <c r="E130" s="48"/>
      <c r="F130" s="48"/>
      <c r="G130" s="49">
        <v>0</v>
      </c>
      <c r="H130" s="185"/>
      <c r="I130" s="62">
        <v>3.35</v>
      </c>
      <c r="J130" s="69">
        <f t="shared" si="13"/>
        <v>0</v>
      </c>
      <c r="K130" s="185"/>
      <c r="L130" s="62">
        <v>7.75</v>
      </c>
      <c r="M130" s="69">
        <f t="shared" si="14"/>
        <v>0</v>
      </c>
      <c r="N130" s="204"/>
      <c r="O130" s="96"/>
      <c r="P130" s="79"/>
      <c r="Q130" s="1"/>
      <c r="R130" s="1"/>
    </row>
    <row r="131" spans="1:18" ht="12.4" customHeight="1" thickTop="1" thickBot="1">
      <c r="A131" s="65" t="s">
        <v>47</v>
      </c>
      <c r="B131" s="65"/>
      <c r="C131" s="65"/>
      <c r="D131" s="65"/>
      <c r="E131" s="65"/>
      <c r="F131" s="65"/>
      <c r="G131" s="64">
        <v>0</v>
      </c>
      <c r="H131" s="185"/>
      <c r="I131" s="63">
        <v>3.35</v>
      </c>
      <c r="J131" s="68">
        <f t="shared" si="13"/>
        <v>0</v>
      </c>
      <c r="K131" s="185"/>
      <c r="L131" s="63">
        <v>7.75</v>
      </c>
      <c r="M131" s="68">
        <f t="shared" si="14"/>
        <v>0</v>
      </c>
      <c r="N131" s="204"/>
      <c r="O131" s="96"/>
      <c r="P131" s="79"/>
      <c r="Q131" s="1"/>
      <c r="R131" s="1"/>
    </row>
    <row r="132" spans="1:18" ht="12.4" customHeight="1" thickTop="1" thickBot="1">
      <c r="A132" s="48" t="s">
        <v>48</v>
      </c>
      <c r="B132" s="48"/>
      <c r="C132" s="48"/>
      <c r="D132" s="48"/>
      <c r="E132" s="48"/>
      <c r="F132" s="48"/>
      <c r="G132" s="49">
        <v>0</v>
      </c>
      <c r="H132" s="185"/>
      <c r="I132" s="62">
        <v>3.35</v>
      </c>
      <c r="J132" s="69">
        <f t="shared" si="13"/>
        <v>0</v>
      </c>
      <c r="K132" s="185"/>
      <c r="L132" s="62">
        <v>7.75</v>
      </c>
      <c r="M132" s="69">
        <f t="shared" si="14"/>
        <v>0</v>
      </c>
      <c r="N132" s="204"/>
      <c r="O132" s="96"/>
      <c r="P132" s="79"/>
      <c r="Q132" s="1"/>
      <c r="R132" s="1"/>
    </row>
    <row r="133" spans="1:18" ht="12.4" customHeight="1" thickTop="1" thickBot="1">
      <c r="A133" s="65" t="s">
        <v>97</v>
      </c>
      <c r="B133" s="65"/>
      <c r="C133" s="65"/>
      <c r="D133" s="65"/>
      <c r="E133" s="65"/>
      <c r="F133" s="65"/>
      <c r="G133" s="64">
        <v>0</v>
      </c>
      <c r="H133" s="185"/>
      <c r="I133" s="63">
        <v>3.35</v>
      </c>
      <c r="J133" s="68">
        <f t="shared" si="13"/>
        <v>0</v>
      </c>
      <c r="K133" s="185"/>
      <c r="L133" s="63">
        <v>7.75</v>
      </c>
      <c r="M133" s="68">
        <f t="shared" si="14"/>
        <v>0</v>
      </c>
      <c r="N133" s="204"/>
      <c r="O133" s="96"/>
      <c r="P133" s="79"/>
      <c r="Q133" s="1"/>
      <c r="R133" s="1"/>
    </row>
    <row r="134" spans="1:18" ht="12.4" customHeight="1" thickTop="1" thickBot="1">
      <c r="A134" s="48" t="s">
        <v>98</v>
      </c>
      <c r="B134" s="48"/>
      <c r="C134" s="48"/>
      <c r="D134" s="48"/>
      <c r="E134" s="48"/>
      <c r="F134" s="48"/>
      <c r="G134" s="49">
        <v>0</v>
      </c>
      <c r="H134" s="185"/>
      <c r="I134" s="62">
        <v>3.35</v>
      </c>
      <c r="J134" s="69">
        <f t="shared" si="13"/>
        <v>0</v>
      </c>
      <c r="K134" s="185"/>
      <c r="L134" s="62">
        <v>7.75</v>
      </c>
      <c r="M134" s="69">
        <f t="shared" si="14"/>
        <v>0</v>
      </c>
      <c r="N134" s="204"/>
      <c r="O134" s="96"/>
      <c r="P134" s="79"/>
      <c r="Q134" s="1"/>
      <c r="R134" s="1"/>
    </row>
    <row r="135" spans="1:18" ht="12.4" customHeight="1" thickTop="1" thickBot="1">
      <c r="A135" s="65" t="s">
        <v>99</v>
      </c>
      <c r="B135" s="65"/>
      <c r="C135" s="65"/>
      <c r="D135" s="65"/>
      <c r="E135" s="65"/>
      <c r="F135" s="65"/>
      <c r="G135" s="64">
        <v>0</v>
      </c>
      <c r="H135" s="185"/>
      <c r="I135" s="63">
        <v>3.35</v>
      </c>
      <c r="J135" s="68">
        <f t="shared" si="13"/>
        <v>0</v>
      </c>
      <c r="K135" s="185"/>
      <c r="L135" s="63">
        <v>7.75</v>
      </c>
      <c r="M135" s="68">
        <f t="shared" si="14"/>
        <v>0</v>
      </c>
      <c r="N135" s="204"/>
      <c r="O135" s="96"/>
      <c r="P135" s="79"/>
      <c r="Q135" s="1"/>
      <c r="R135" s="1"/>
    </row>
    <row r="136" spans="1:18" ht="12.4" customHeight="1" thickTop="1" thickBot="1">
      <c r="A136" s="48" t="s">
        <v>100</v>
      </c>
      <c r="B136" s="48"/>
      <c r="C136" s="48"/>
      <c r="D136" s="48"/>
      <c r="E136" s="48"/>
      <c r="F136" s="48"/>
      <c r="G136" s="49">
        <v>0</v>
      </c>
      <c r="H136" s="185"/>
      <c r="I136" s="62">
        <v>3.35</v>
      </c>
      <c r="J136" s="69">
        <f t="shared" si="13"/>
        <v>0</v>
      </c>
      <c r="K136" s="185"/>
      <c r="L136" s="62">
        <v>7.75</v>
      </c>
      <c r="M136" s="69">
        <f t="shared" si="14"/>
        <v>0</v>
      </c>
      <c r="N136" s="204"/>
      <c r="O136" s="96"/>
      <c r="P136" s="79"/>
      <c r="Q136" s="1"/>
      <c r="R136" s="1"/>
    </row>
    <row r="137" spans="1:18" ht="12.4" customHeight="1" thickTop="1" thickBot="1">
      <c r="A137" s="65" t="s">
        <v>51</v>
      </c>
      <c r="B137" s="65"/>
      <c r="C137" s="65"/>
      <c r="D137" s="65"/>
      <c r="E137" s="65"/>
      <c r="F137" s="65"/>
      <c r="G137" s="64">
        <v>0</v>
      </c>
      <c r="H137" s="185"/>
      <c r="I137" s="63">
        <v>3.35</v>
      </c>
      <c r="J137" s="68">
        <f t="shared" si="13"/>
        <v>0</v>
      </c>
      <c r="K137" s="185"/>
      <c r="L137" s="63">
        <v>7.75</v>
      </c>
      <c r="M137" s="68">
        <f t="shared" si="14"/>
        <v>0</v>
      </c>
      <c r="N137" s="205"/>
      <c r="O137" s="96"/>
    </row>
    <row r="138" spans="1:18" ht="12.4" customHeight="1" thickTop="1" thickBot="1">
      <c r="A138" s="48" t="s">
        <v>101</v>
      </c>
      <c r="B138" s="48"/>
      <c r="C138" s="48"/>
      <c r="D138" s="48"/>
      <c r="E138" s="48"/>
      <c r="F138" s="48"/>
      <c r="G138" s="49">
        <v>0</v>
      </c>
      <c r="H138" s="185"/>
      <c r="I138" s="62">
        <v>3.35</v>
      </c>
      <c r="J138" s="69">
        <f t="shared" si="13"/>
        <v>0</v>
      </c>
      <c r="K138" s="185"/>
      <c r="L138" s="62">
        <v>7.75</v>
      </c>
      <c r="M138" s="69">
        <f t="shared" si="14"/>
        <v>0</v>
      </c>
      <c r="N138" s="204"/>
      <c r="O138" s="96"/>
      <c r="P138" s="79"/>
      <c r="Q138" s="1"/>
      <c r="R138" s="1"/>
    </row>
    <row r="139" spans="1:18" ht="12.4" customHeight="1" thickTop="1" thickBot="1">
      <c r="A139" s="65" t="s">
        <v>102</v>
      </c>
      <c r="B139" s="65"/>
      <c r="C139" s="65"/>
      <c r="D139" s="65"/>
      <c r="E139" s="65"/>
      <c r="F139" s="65"/>
      <c r="G139" s="64">
        <v>0</v>
      </c>
      <c r="H139" s="185"/>
      <c r="I139" s="63">
        <v>3.35</v>
      </c>
      <c r="J139" s="68">
        <f t="shared" si="13"/>
        <v>0</v>
      </c>
      <c r="K139" s="185"/>
      <c r="L139" s="63">
        <v>7.75</v>
      </c>
      <c r="M139" s="68">
        <f t="shared" si="14"/>
        <v>0</v>
      </c>
      <c r="N139" s="204"/>
      <c r="O139" s="96"/>
      <c r="P139" s="79"/>
      <c r="Q139" s="1"/>
      <c r="R139" s="1"/>
    </row>
    <row r="140" spans="1:18" ht="12.4" customHeight="1" thickTop="1" thickBot="1">
      <c r="A140" s="48" t="s">
        <v>103</v>
      </c>
      <c r="B140" s="48"/>
      <c r="C140" s="48"/>
      <c r="D140" s="48"/>
      <c r="E140" s="48"/>
      <c r="F140" s="48"/>
      <c r="G140" s="49">
        <v>0</v>
      </c>
      <c r="H140" s="185"/>
      <c r="I140" s="62">
        <v>3.35</v>
      </c>
      <c r="J140" s="69">
        <f t="shared" si="13"/>
        <v>0</v>
      </c>
      <c r="K140" s="185"/>
      <c r="L140" s="62">
        <v>7.75</v>
      </c>
      <c r="M140" s="69">
        <f t="shared" si="14"/>
        <v>0</v>
      </c>
      <c r="N140" s="204"/>
      <c r="O140" s="96"/>
      <c r="P140" s="79"/>
      <c r="Q140" s="1"/>
      <c r="R140" s="1"/>
    </row>
    <row r="141" spans="1:18" ht="12.4" customHeight="1" thickTop="1" thickBot="1">
      <c r="A141" s="65" t="s">
        <v>53</v>
      </c>
      <c r="B141" s="65"/>
      <c r="C141" s="65"/>
      <c r="D141" s="65"/>
      <c r="E141" s="65"/>
      <c r="F141" s="65"/>
      <c r="G141" s="49">
        <v>0</v>
      </c>
      <c r="H141" s="185"/>
      <c r="I141" s="63">
        <v>3.35</v>
      </c>
      <c r="J141" s="69">
        <f t="shared" ref="J141" si="15">H141*I141</f>
        <v>0</v>
      </c>
      <c r="K141" s="185"/>
      <c r="L141" s="63">
        <v>7.75</v>
      </c>
      <c r="M141" s="69">
        <f t="shared" si="14"/>
        <v>0</v>
      </c>
      <c r="N141" s="204"/>
      <c r="O141" s="96"/>
      <c r="P141" s="79"/>
      <c r="Q141" s="1"/>
      <c r="R141" s="1"/>
    </row>
    <row r="142" spans="1:18" ht="12.4" customHeight="1" thickTop="1" thickBot="1">
      <c r="A142" s="48" t="s">
        <v>52</v>
      </c>
      <c r="B142" s="48"/>
      <c r="C142" s="48"/>
      <c r="D142" s="48"/>
      <c r="E142" s="48"/>
      <c r="F142" s="48"/>
      <c r="G142" s="49">
        <v>0</v>
      </c>
      <c r="H142" s="185"/>
      <c r="I142" s="62">
        <v>3.35</v>
      </c>
      <c r="J142" s="69">
        <f t="shared" si="13"/>
        <v>0</v>
      </c>
      <c r="K142" s="185"/>
      <c r="L142" s="62">
        <v>7.75</v>
      </c>
      <c r="M142" s="68">
        <f t="shared" si="14"/>
        <v>0</v>
      </c>
      <c r="N142" s="204"/>
      <c r="O142" s="96"/>
      <c r="P142" s="79"/>
      <c r="Q142" s="1"/>
      <c r="R142" s="1"/>
    </row>
    <row r="143" spans="1:18" s="4" customFormat="1" ht="13.15" customHeight="1" thickTop="1" thickBot="1">
      <c r="A143" s="225" t="s">
        <v>26</v>
      </c>
      <c r="B143" s="225"/>
      <c r="C143" s="225"/>
      <c r="D143" s="225"/>
      <c r="E143" s="225"/>
      <c r="F143" s="225"/>
      <c r="G143" s="226"/>
      <c r="H143" s="187">
        <f>SUM(H127:H142)</f>
        <v>0</v>
      </c>
      <c r="I143" s="66">
        <f>J143</f>
        <v>0</v>
      </c>
      <c r="J143" s="66">
        <f>SUM(J127:J142)</f>
        <v>0</v>
      </c>
      <c r="K143" s="187">
        <f>SUM(K127:K142)</f>
        <v>0</v>
      </c>
      <c r="L143" s="66">
        <f>M143</f>
        <v>0</v>
      </c>
      <c r="M143" s="66">
        <f>SUM(M127:M142)</f>
        <v>0</v>
      </c>
      <c r="N143" s="196"/>
      <c r="O143" s="97"/>
      <c r="P143" s="98"/>
      <c r="Q143" s="1"/>
      <c r="R143" s="1"/>
    </row>
    <row r="144" spans="1:18" s="4" customFormat="1" ht="16.149999999999999" customHeight="1" thickTop="1">
      <c r="A144" s="25"/>
      <c r="B144" s="25"/>
      <c r="C144" s="25"/>
      <c r="D144" s="25"/>
      <c r="E144" s="25"/>
      <c r="F144" s="25"/>
      <c r="G144" s="40"/>
      <c r="H144" s="175"/>
      <c r="I144" s="25"/>
      <c r="J144" s="25"/>
      <c r="K144" s="197"/>
      <c r="L144" s="36"/>
      <c r="M144" s="36"/>
      <c r="N144" s="206"/>
      <c r="O144" s="32"/>
      <c r="P144" s="32"/>
      <c r="Q144" s="32"/>
      <c r="R144" s="1"/>
    </row>
    <row r="145" spans="1:18" s="14" customFormat="1" ht="22.15" customHeight="1">
      <c r="A145" s="242" t="s">
        <v>110</v>
      </c>
      <c r="B145" s="242"/>
      <c r="C145" s="242"/>
      <c r="D145" s="242"/>
      <c r="E145" s="242"/>
      <c r="F145" s="242"/>
      <c r="G145" s="242"/>
      <c r="H145" s="175"/>
      <c r="I145" s="25"/>
      <c r="J145" s="25"/>
      <c r="K145" s="175"/>
      <c r="L145" s="37"/>
      <c r="M145" s="37"/>
      <c r="N145" s="202"/>
      <c r="O145" s="15"/>
      <c r="P145" s="15"/>
      <c r="Q145" s="15"/>
      <c r="R145" s="15"/>
    </row>
    <row r="146" spans="1:18" s="14" customFormat="1" ht="16.149999999999999" customHeight="1">
      <c r="A146" s="274" t="s">
        <v>87</v>
      </c>
      <c r="B146" s="274"/>
      <c r="C146" s="274"/>
      <c r="D146" s="274"/>
      <c r="E146" s="274"/>
      <c r="F146" s="274"/>
      <c r="G146" s="274"/>
      <c r="H146" s="175"/>
      <c r="I146" s="25"/>
      <c r="J146" s="25"/>
      <c r="K146" s="175"/>
      <c r="L146" s="37"/>
      <c r="M146" s="37"/>
      <c r="N146" s="202"/>
      <c r="O146" s="15"/>
      <c r="P146" s="15"/>
      <c r="Q146" s="15"/>
      <c r="R146" s="15"/>
    </row>
    <row r="147" spans="1:18" s="14" customFormat="1" ht="16.149999999999999" customHeight="1" thickBot="1">
      <c r="A147" s="25"/>
      <c r="B147" s="25"/>
      <c r="C147" s="25"/>
      <c r="D147" s="25"/>
      <c r="E147" s="25"/>
      <c r="F147" s="25"/>
      <c r="G147" s="224"/>
      <c r="H147" s="175"/>
      <c r="I147" s="25"/>
      <c r="J147" s="25"/>
      <c r="K147" s="175"/>
      <c r="L147" s="37"/>
      <c r="M147" s="37"/>
      <c r="N147" s="202"/>
      <c r="O147" s="15"/>
      <c r="P147" s="15"/>
      <c r="Q147" s="15"/>
      <c r="R147" s="15"/>
    </row>
    <row r="148" spans="1:18" s="1" customFormat="1" ht="19.149999999999999" customHeight="1" thickTop="1" thickBot="1">
      <c r="A148" s="231" t="s">
        <v>111</v>
      </c>
      <c r="B148" s="232"/>
      <c r="C148" s="232"/>
      <c r="D148" s="232"/>
      <c r="E148" s="232"/>
      <c r="F148" s="232"/>
      <c r="G148" s="233"/>
      <c r="H148" s="228" t="s">
        <v>112</v>
      </c>
      <c r="I148" s="228"/>
      <c r="J148" s="104"/>
      <c r="K148" s="228" t="s">
        <v>113</v>
      </c>
      <c r="L148" s="228"/>
      <c r="M148" s="115"/>
      <c r="N148" s="251"/>
      <c r="O148" s="251"/>
      <c r="P148" s="218"/>
    </row>
    <row r="149" spans="1:18" ht="24" customHeight="1" thickTop="1" thickBot="1">
      <c r="A149" s="234"/>
      <c r="B149" s="235"/>
      <c r="C149" s="235"/>
      <c r="D149" s="235"/>
      <c r="E149" s="235"/>
      <c r="F149" s="235"/>
      <c r="G149" s="236"/>
      <c r="H149" s="229" t="s">
        <v>114</v>
      </c>
      <c r="I149" s="230"/>
      <c r="J149" s="73"/>
      <c r="K149" s="229" t="s">
        <v>115</v>
      </c>
      <c r="L149" s="230"/>
      <c r="M149" s="75"/>
      <c r="N149" s="250"/>
      <c r="O149" s="250"/>
      <c r="P149" s="220"/>
      <c r="Q149" s="1"/>
      <c r="R149" s="1"/>
    </row>
    <row r="150" spans="1:18" ht="13.15" customHeight="1" thickTop="1" thickBot="1">
      <c r="A150" s="239" t="s">
        <v>21</v>
      </c>
      <c r="B150" s="240"/>
      <c r="C150" s="240"/>
      <c r="D150" s="240"/>
      <c r="E150" s="240"/>
      <c r="F150" s="241"/>
      <c r="G150" s="50" t="s">
        <v>22</v>
      </c>
      <c r="H150" s="188" t="s">
        <v>23</v>
      </c>
      <c r="I150" s="47" t="s">
        <v>24</v>
      </c>
      <c r="J150" s="52"/>
      <c r="K150" s="188" t="s">
        <v>23</v>
      </c>
      <c r="L150" s="47" t="s">
        <v>24</v>
      </c>
      <c r="M150" s="76"/>
      <c r="N150" s="173"/>
      <c r="O150" s="1"/>
      <c r="P150" s="1"/>
      <c r="Q150" s="1"/>
      <c r="R150" s="1"/>
    </row>
    <row r="151" spans="1:18" ht="12.4" customHeight="1" thickTop="1" thickBot="1">
      <c r="A151" s="65" t="s">
        <v>94</v>
      </c>
      <c r="B151" s="65"/>
      <c r="C151" s="65"/>
      <c r="D151" s="65"/>
      <c r="E151" s="65"/>
      <c r="F151" s="65"/>
      <c r="G151" s="64">
        <v>0</v>
      </c>
      <c r="H151" s="185"/>
      <c r="I151" s="63">
        <v>14.9</v>
      </c>
      <c r="J151" s="68">
        <f>H151*I151</f>
        <v>0</v>
      </c>
      <c r="K151" s="185"/>
      <c r="L151" s="63">
        <v>25.5</v>
      </c>
      <c r="M151" s="68">
        <f>K151*L151</f>
        <v>0</v>
      </c>
      <c r="N151" s="173"/>
      <c r="O151" s="1"/>
      <c r="P151" s="1"/>
      <c r="Q151" s="1"/>
      <c r="R151" s="1"/>
    </row>
    <row r="152" spans="1:18" ht="12.4" customHeight="1" thickTop="1" thickBot="1">
      <c r="A152" s="48" t="s">
        <v>95</v>
      </c>
      <c r="B152" s="48"/>
      <c r="C152" s="48"/>
      <c r="D152" s="48"/>
      <c r="E152" s="48"/>
      <c r="F152" s="48"/>
      <c r="G152" s="49">
        <v>0</v>
      </c>
      <c r="H152" s="185"/>
      <c r="I152" s="62">
        <v>14.9</v>
      </c>
      <c r="J152" s="69">
        <f>H152*I152</f>
        <v>0</v>
      </c>
      <c r="K152" s="185"/>
      <c r="L152" s="62">
        <v>25.5</v>
      </c>
      <c r="M152" s="68">
        <f t="shared" ref="M152:M167" si="16">K152*L152</f>
        <v>0</v>
      </c>
      <c r="N152" s="173"/>
      <c r="O152" s="1"/>
      <c r="P152" s="1"/>
      <c r="Q152" s="1"/>
      <c r="R152" s="1"/>
    </row>
    <row r="153" spans="1:18" ht="12.4" customHeight="1" thickTop="1" thickBot="1">
      <c r="A153" s="65" t="s">
        <v>46</v>
      </c>
      <c r="B153" s="65"/>
      <c r="C153" s="65"/>
      <c r="D153" s="65"/>
      <c r="E153" s="65"/>
      <c r="F153" s="65"/>
      <c r="G153" s="64">
        <v>0</v>
      </c>
      <c r="H153" s="185"/>
      <c r="I153" s="63">
        <v>14.9</v>
      </c>
      <c r="J153" s="68">
        <f t="shared" ref="J153:J167" si="17">H153*I153</f>
        <v>0</v>
      </c>
      <c r="K153" s="185"/>
      <c r="L153" s="63">
        <v>25.5</v>
      </c>
      <c r="M153" s="68">
        <f t="shared" si="16"/>
        <v>0</v>
      </c>
      <c r="N153" s="173"/>
      <c r="O153" s="1"/>
      <c r="P153" s="1"/>
      <c r="Q153" s="1"/>
      <c r="R153" s="1"/>
    </row>
    <row r="154" spans="1:18" ht="12.4" customHeight="1" thickTop="1" thickBot="1">
      <c r="A154" s="48" t="s">
        <v>96</v>
      </c>
      <c r="B154" s="48"/>
      <c r="C154" s="48"/>
      <c r="D154" s="48"/>
      <c r="E154" s="48"/>
      <c r="F154" s="48"/>
      <c r="G154" s="49">
        <v>0</v>
      </c>
      <c r="H154" s="185"/>
      <c r="I154" s="62">
        <v>14.9</v>
      </c>
      <c r="J154" s="69">
        <f t="shared" si="17"/>
        <v>0</v>
      </c>
      <c r="K154" s="185"/>
      <c r="L154" s="62">
        <v>25.5</v>
      </c>
      <c r="M154" s="68">
        <f t="shared" si="16"/>
        <v>0</v>
      </c>
      <c r="N154" s="173"/>
      <c r="O154" s="1"/>
      <c r="P154" s="1"/>
      <c r="Q154" s="1"/>
      <c r="R154" s="1"/>
    </row>
    <row r="155" spans="1:18" ht="12.4" customHeight="1" thickTop="1" thickBot="1">
      <c r="A155" s="65" t="s">
        <v>47</v>
      </c>
      <c r="B155" s="65"/>
      <c r="C155" s="65"/>
      <c r="D155" s="65"/>
      <c r="E155" s="65"/>
      <c r="F155" s="65"/>
      <c r="G155" s="64">
        <v>0</v>
      </c>
      <c r="H155" s="185"/>
      <c r="I155" s="63">
        <v>14.9</v>
      </c>
      <c r="J155" s="68">
        <f t="shared" si="17"/>
        <v>0</v>
      </c>
      <c r="K155" s="185"/>
      <c r="L155" s="63">
        <v>25.5</v>
      </c>
      <c r="M155" s="68">
        <f t="shared" si="16"/>
        <v>0</v>
      </c>
      <c r="N155" s="173"/>
      <c r="O155" s="1"/>
      <c r="P155" s="1"/>
      <c r="Q155" s="1"/>
      <c r="R155" s="1"/>
    </row>
    <row r="156" spans="1:18" ht="12.4" customHeight="1" thickTop="1" thickBot="1">
      <c r="A156" s="48" t="s">
        <v>48</v>
      </c>
      <c r="B156" s="48"/>
      <c r="C156" s="48"/>
      <c r="D156" s="48"/>
      <c r="E156" s="48"/>
      <c r="F156" s="48"/>
      <c r="G156" s="49">
        <v>0</v>
      </c>
      <c r="H156" s="185"/>
      <c r="I156" s="62">
        <v>14.9</v>
      </c>
      <c r="J156" s="69">
        <f t="shared" si="17"/>
        <v>0</v>
      </c>
      <c r="K156" s="185"/>
      <c r="L156" s="62">
        <v>25.5</v>
      </c>
      <c r="M156" s="68">
        <f t="shared" si="16"/>
        <v>0</v>
      </c>
      <c r="N156" s="173"/>
      <c r="O156" s="1"/>
    </row>
    <row r="157" spans="1:18" ht="12.4" customHeight="1" thickTop="1" thickBot="1">
      <c r="A157" s="65" t="s">
        <v>116</v>
      </c>
      <c r="B157" s="65"/>
      <c r="C157" s="65"/>
      <c r="D157" s="65"/>
      <c r="E157" s="65"/>
      <c r="F157" s="65"/>
      <c r="G157" s="64">
        <v>0</v>
      </c>
      <c r="H157" s="185"/>
      <c r="I157" s="63">
        <v>14.9</v>
      </c>
      <c r="J157" s="68">
        <f t="shared" si="17"/>
        <v>0</v>
      </c>
      <c r="K157" s="185"/>
      <c r="L157" s="63">
        <v>25.5</v>
      </c>
      <c r="M157" s="68">
        <f t="shared" si="16"/>
        <v>0</v>
      </c>
      <c r="N157" s="173"/>
      <c r="O157" s="1"/>
      <c r="P157" s="1"/>
      <c r="Q157" s="1"/>
      <c r="R157" s="1"/>
    </row>
    <row r="158" spans="1:18" ht="12.4" customHeight="1" thickTop="1" thickBot="1">
      <c r="A158" s="48" t="s">
        <v>98</v>
      </c>
      <c r="B158" s="48"/>
      <c r="C158" s="48"/>
      <c r="D158" s="48"/>
      <c r="E158" s="48"/>
      <c r="F158" s="48"/>
      <c r="G158" s="49">
        <v>0</v>
      </c>
      <c r="H158" s="185"/>
      <c r="I158" s="62">
        <v>14.9</v>
      </c>
      <c r="J158" s="69">
        <f t="shared" si="17"/>
        <v>0</v>
      </c>
      <c r="K158" s="185"/>
      <c r="L158" s="62">
        <v>25.5</v>
      </c>
      <c r="M158" s="68">
        <f t="shared" si="16"/>
        <v>0</v>
      </c>
      <c r="N158" s="173"/>
      <c r="O158" s="38"/>
      <c r="P158" s="38"/>
      <c r="Q158" s="1"/>
      <c r="R158" s="1"/>
    </row>
    <row r="159" spans="1:18" ht="12.4" customHeight="1" thickTop="1" thickBot="1">
      <c r="A159" s="65" t="s">
        <v>99</v>
      </c>
      <c r="B159" s="65"/>
      <c r="C159" s="65"/>
      <c r="D159" s="65"/>
      <c r="E159" s="65"/>
      <c r="F159" s="65"/>
      <c r="G159" s="64">
        <v>0</v>
      </c>
      <c r="H159" s="185"/>
      <c r="I159" s="63">
        <v>14.9</v>
      </c>
      <c r="J159" s="68">
        <f t="shared" si="17"/>
        <v>0</v>
      </c>
      <c r="K159" s="185"/>
      <c r="L159" s="63">
        <v>25.5</v>
      </c>
      <c r="M159" s="68">
        <f t="shared" si="16"/>
        <v>0</v>
      </c>
      <c r="N159" s="173"/>
      <c r="O159" s="38"/>
      <c r="P159" s="38"/>
      <c r="Q159" s="1"/>
      <c r="R159" s="1"/>
    </row>
    <row r="160" spans="1:18" ht="12.4" customHeight="1" thickTop="1" thickBot="1">
      <c r="A160" s="48" t="s">
        <v>100</v>
      </c>
      <c r="B160" s="48"/>
      <c r="C160" s="48"/>
      <c r="D160" s="48"/>
      <c r="E160" s="48"/>
      <c r="F160" s="48"/>
      <c r="G160" s="49">
        <v>0</v>
      </c>
      <c r="H160" s="185"/>
      <c r="I160" s="62">
        <v>14.9</v>
      </c>
      <c r="J160" s="69">
        <f t="shared" si="17"/>
        <v>0</v>
      </c>
      <c r="K160" s="185"/>
      <c r="L160" s="62">
        <v>25.5</v>
      </c>
      <c r="M160" s="68">
        <f t="shared" si="16"/>
        <v>0</v>
      </c>
      <c r="N160" s="173"/>
      <c r="O160" s="38"/>
      <c r="P160" s="38"/>
      <c r="Q160" s="1"/>
      <c r="R160" s="1"/>
    </row>
    <row r="161" spans="1:18" ht="12.4" customHeight="1" thickTop="1" thickBot="1">
      <c r="A161" s="65" t="s">
        <v>51</v>
      </c>
      <c r="B161" s="65"/>
      <c r="C161" s="65"/>
      <c r="D161" s="65"/>
      <c r="E161" s="65"/>
      <c r="F161" s="65"/>
      <c r="G161" s="64">
        <v>0</v>
      </c>
      <c r="H161" s="185"/>
      <c r="I161" s="63">
        <v>14.9</v>
      </c>
      <c r="J161" s="68">
        <f t="shared" si="17"/>
        <v>0</v>
      </c>
      <c r="K161" s="185"/>
      <c r="L161" s="63">
        <v>25.5</v>
      </c>
      <c r="M161" s="68">
        <f t="shared" si="16"/>
        <v>0</v>
      </c>
      <c r="N161" s="173"/>
      <c r="O161" s="38"/>
      <c r="P161" s="38"/>
      <c r="Q161" s="1"/>
      <c r="R161" s="1"/>
    </row>
    <row r="162" spans="1:18" ht="12.4" customHeight="1" thickTop="1" thickBot="1">
      <c r="A162" s="48" t="s">
        <v>101</v>
      </c>
      <c r="B162" s="48"/>
      <c r="C162" s="48"/>
      <c r="D162" s="48"/>
      <c r="E162" s="48"/>
      <c r="F162" s="48"/>
      <c r="G162" s="49">
        <v>0</v>
      </c>
      <c r="H162" s="185"/>
      <c r="I162" s="62">
        <v>14.9</v>
      </c>
      <c r="J162" s="69">
        <f t="shared" si="17"/>
        <v>0</v>
      </c>
      <c r="K162" s="185"/>
      <c r="L162" s="62">
        <v>25.5</v>
      </c>
      <c r="M162" s="68">
        <f t="shared" si="16"/>
        <v>0</v>
      </c>
      <c r="N162" s="173"/>
      <c r="O162" s="38"/>
      <c r="P162" s="38"/>
      <c r="Q162" s="1"/>
      <c r="R162" s="1"/>
    </row>
    <row r="163" spans="1:18" ht="12.4" customHeight="1" thickTop="1" thickBot="1">
      <c r="A163" s="65" t="s">
        <v>102</v>
      </c>
      <c r="B163" s="65"/>
      <c r="C163" s="65"/>
      <c r="D163" s="65"/>
      <c r="E163" s="65"/>
      <c r="F163" s="65"/>
      <c r="G163" s="64">
        <v>0</v>
      </c>
      <c r="H163" s="185"/>
      <c r="I163" s="63">
        <v>14.9</v>
      </c>
      <c r="J163" s="68">
        <f t="shared" si="17"/>
        <v>0</v>
      </c>
      <c r="K163" s="185"/>
      <c r="L163" s="63">
        <v>25.5</v>
      </c>
      <c r="M163" s="68">
        <f t="shared" si="16"/>
        <v>0</v>
      </c>
      <c r="N163" s="173"/>
      <c r="O163" s="38"/>
      <c r="P163" s="38"/>
      <c r="Q163" s="1"/>
      <c r="R163" s="1"/>
    </row>
    <row r="164" spans="1:18" ht="12.4" customHeight="1" thickTop="1" thickBot="1">
      <c r="A164" s="48" t="s">
        <v>103</v>
      </c>
      <c r="B164" s="48"/>
      <c r="C164" s="48"/>
      <c r="D164" s="48"/>
      <c r="E164" s="48"/>
      <c r="F164" s="48"/>
      <c r="G164" s="49">
        <v>0</v>
      </c>
      <c r="H164" s="185"/>
      <c r="I164" s="62">
        <v>14.9</v>
      </c>
      <c r="J164" s="69">
        <f t="shared" si="17"/>
        <v>0</v>
      </c>
      <c r="K164" s="185"/>
      <c r="L164" s="62">
        <v>25.5</v>
      </c>
      <c r="M164" s="68">
        <f t="shared" si="16"/>
        <v>0</v>
      </c>
      <c r="N164" s="173"/>
      <c r="O164" s="38"/>
      <c r="P164" s="38"/>
      <c r="Q164" s="1"/>
      <c r="R164" s="1"/>
    </row>
    <row r="165" spans="1:18" ht="12.4" customHeight="1" thickTop="1" thickBot="1">
      <c r="A165" s="65" t="s">
        <v>117</v>
      </c>
      <c r="B165" s="65"/>
      <c r="C165" s="65"/>
      <c r="D165" s="65"/>
      <c r="E165" s="65"/>
      <c r="F165" s="65"/>
      <c r="G165" s="64">
        <v>0</v>
      </c>
      <c r="H165" s="185"/>
      <c r="I165" s="63">
        <v>14.9</v>
      </c>
      <c r="J165" s="68">
        <f t="shared" si="17"/>
        <v>0</v>
      </c>
      <c r="K165" s="186"/>
      <c r="L165" s="103"/>
      <c r="M165" s="68"/>
      <c r="N165" s="173"/>
      <c r="O165" s="38"/>
      <c r="P165" s="38"/>
      <c r="Q165" s="1"/>
      <c r="R165" s="1"/>
    </row>
    <row r="166" spans="1:18" ht="12.4" customHeight="1" thickTop="1" thickBot="1">
      <c r="A166" s="48" t="s">
        <v>53</v>
      </c>
      <c r="B166" s="48"/>
      <c r="C166" s="48"/>
      <c r="D166" s="48"/>
      <c r="E166" s="48"/>
      <c r="F166" s="48"/>
      <c r="G166" s="49">
        <v>0</v>
      </c>
      <c r="H166" s="185"/>
      <c r="I166" s="62">
        <v>14.9</v>
      </c>
      <c r="J166" s="69">
        <f t="shared" ref="J166" si="18">H166*I166</f>
        <v>0</v>
      </c>
      <c r="K166" s="185"/>
      <c r="L166" s="62">
        <v>25.5</v>
      </c>
      <c r="M166" s="68">
        <f>K166*L166</f>
        <v>0</v>
      </c>
      <c r="N166" s="173"/>
      <c r="O166" s="38"/>
      <c r="P166" s="38"/>
      <c r="Q166" s="1"/>
      <c r="R166" s="1"/>
    </row>
    <row r="167" spans="1:18" ht="12.4" customHeight="1" thickTop="1" thickBot="1">
      <c r="A167" s="65" t="s">
        <v>118</v>
      </c>
      <c r="B167" s="65"/>
      <c r="C167" s="65"/>
      <c r="D167" s="65"/>
      <c r="E167" s="65"/>
      <c r="F167" s="65"/>
      <c r="G167" s="64">
        <v>0</v>
      </c>
      <c r="H167" s="185"/>
      <c r="I167" s="63">
        <v>14.9</v>
      </c>
      <c r="J167" s="68">
        <f t="shared" si="17"/>
        <v>0</v>
      </c>
      <c r="K167" s="185"/>
      <c r="L167" s="63">
        <v>25.5</v>
      </c>
      <c r="M167" s="68">
        <f t="shared" si="16"/>
        <v>0</v>
      </c>
      <c r="N167" s="173"/>
      <c r="O167" s="38"/>
      <c r="P167" s="38"/>
      <c r="Q167" s="1"/>
      <c r="R167" s="1"/>
    </row>
    <row r="168" spans="1:18" s="4" customFormat="1" ht="13.15" customHeight="1" thickTop="1" thickBot="1">
      <c r="A168" s="16" t="s">
        <v>26</v>
      </c>
      <c r="B168" s="16"/>
      <c r="C168" s="25"/>
      <c r="D168" s="25"/>
      <c r="E168" s="25"/>
      <c r="F168" s="25"/>
      <c r="G168" s="3"/>
      <c r="H168" s="187">
        <f>SUM(H151:H167)</f>
        <v>0</v>
      </c>
      <c r="I168" s="66">
        <f>J168</f>
        <v>0</v>
      </c>
      <c r="J168" s="66">
        <f>SUM(J151:J167)</f>
        <v>0</v>
      </c>
      <c r="K168" s="187">
        <f>(SUM(K151:K164)+K166+K167)</f>
        <v>0</v>
      </c>
      <c r="L168" s="66">
        <f>M168</f>
        <v>0</v>
      </c>
      <c r="M168" s="77">
        <f>SUM(M151:M167)</f>
        <v>0</v>
      </c>
      <c r="N168" s="173"/>
      <c r="O168" s="1"/>
      <c r="P168" s="1"/>
      <c r="Q168" s="1"/>
      <c r="R168" s="1"/>
    </row>
    <row r="169" spans="1:18" s="39" customFormat="1" ht="16.149999999999999" customHeight="1" thickTop="1">
      <c r="A169" s="25"/>
      <c r="B169" s="25"/>
      <c r="C169" s="25"/>
      <c r="D169" s="25"/>
      <c r="E169" s="25"/>
      <c r="F169" s="25"/>
      <c r="G169" s="21"/>
      <c r="H169" s="175"/>
      <c r="I169" s="25"/>
      <c r="J169" s="25"/>
      <c r="K169" s="175"/>
      <c r="L169" s="25"/>
      <c r="M169" s="25"/>
      <c r="N169" s="191"/>
      <c r="O169" s="32"/>
      <c r="P169" s="32"/>
      <c r="Q169" s="32"/>
      <c r="R169" s="32"/>
    </row>
    <row r="170" spans="1:18" s="39" customFormat="1" ht="22.15" customHeight="1">
      <c r="A170" s="242" t="s">
        <v>119</v>
      </c>
      <c r="B170" s="242"/>
      <c r="C170" s="242"/>
      <c r="D170" s="242"/>
      <c r="E170" s="242"/>
      <c r="F170" s="242"/>
      <c r="G170" s="242"/>
      <c r="H170" s="175"/>
      <c r="I170" s="25"/>
      <c r="J170" s="25"/>
      <c r="K170" s="175"/>
      <c r="L170" s="25"/>
      <c r="M170" s="25"/>
      <c r="N170" s="191"/>
      <c r="O170" s="32"/>
      <c r="P170" s="32"/>
      <c r="Q170" s="32"/>
      <c r="R170" s="32"/>
    </row>
    <row r="171" spans="1:18" s="39" customFormat="1" ht="16.149999999999999" customHeight="1">
      <c r="A171" s="227" t="s">
        <v>87</v>
      </c>
      <c r="B171" s="227"/>
      <c r="C171" s="227"/>
      <c r="D171" s="227"/>
      <c r="E171" s="227"/>
      <c r="F171" s="227"/>
      <c r="G171" s="227"/>
      <c r="H171" s="175"/>
      <c r="I171" s="25"/>
      <c r="J171" s="25"/>
      <c r="K171" s="175"/>
      <c r="L171" s="25"/>
      <c r="M171" s="25"/>
      <c r="N171" s="191"/>
      <c r="O171" s="32"/>
      <c r="P171" s="32"/>
      <c r="Q171" s="32"/>
      <c r="R171" s="32"/>
    </row>
    <row r="172" spans="1:18" s="39" customFormat="1" ht="16.149999999999999" customHeight="1" thickBot="1">
      <c r="A172" s="25"/>
      <c r="B172" s="25"/>
      <c r="C172" s="25"/>
      <c r="D172" s="25"/>
      <c r="E172" s="25"/>
      <c r="F172" s="25"/>
      <c r="G172" s="21"/>
      <c r="H172" s="175"/>
      <c r="I172" s="25"/>
      <c r="J172" s="25"/>
      <c r="K172" s="175"/>
      <c r="L172" s="25"/>
      <c r="M172" s="25"/>
      <c r="N172" s="191"/>
      <c r="O172" s="32"/>
      <c r="P172" s="32"/>
      <c r="Q172" s="32"/>
      <c r="R172" s="32"/>
    </row>
    <row r="173" spans="1:18" s="1" customFormat="1" ht="19.149999999999999" customHeight="1" thickTop="1" thickBot="1">
      <c r="A173" s="231" t="s">
        <v>120</v>
      </c>
      <c r="B173" s="232"/>
      <c r="C173" s="232"/>
      <c r="D173" s="232"/>
      <c r="E173" s="232"/>
      <c r="F173" s="232"/>
      <c r="G173" s="233"/>
      <c r="H173" s="228" t="s">
        <v>121</v>
      </c>
      <c r="I173" s="228"/>
      <c r="J173" s="104"/>
      <c r="K173" s="228" t="s">
        <v>122</v>
      </c>
      <c r="L173" s="228"/>
      <c r="M173" s="74"/>
      <c r="N173" s="251"/>
      <c r="O173" s="251"/>
      <c r="P173" s="218"/>
    </row>
    <row r="174" spans="1:18" ht="24" customHeight="1" thickTop="1" thickBot="1">
      <c r="A174" s="234"/>
      <c r="B174" s="235"/>
      <c r="C174" s="235"/>
      <c r="D174" s="235"/>
      <c r="E174" s="235"/>
      <c r="F174" s="235"/>
      <c r="G174" s="236"/>
      <c r="H174" s="229" t="s">
        <v>123</v>
      </c>
      <c r="I174" s="230"/>
      <c r="J174" s="73"/>
      <c r="K174" s="229" t="s">
        <v>124</v>
      </c>
      <c r="L174" s="230"/>
      <c r="M174" s="75"/>
      <c r="N174" s="250"/>
      <c r="O174" s="250"/>
      <c r="P174" s="220"/>
      <c r="Q174" s="1"/>
      <c r="R174" s="1"/>
    </row>
    <row r="175" spans="1:18" ht="13.15" customHeight="1" thickTop="1" thickBot="1">
      <c r="A175" s="239" t="s">
        <v>21</v>
      </c>
      <c r="B175" s="240"/>
      <c r="C175" s="240"/>
      <c r="D175" s="240"/>
      <c r="E175" s="240"/>
      <c r="F175" s="241"/>
      <c r="G175" s="50" t="s">
        <v>22</v>
      </c>
      <c r="H175" s="188" t="s">
        <v>23</v>
      </c>
      <c r="I175" s="47" t="s">
        <v>24</v>
      </c>
      <c r="J175" s="52"/>
      <c r="K175" s="188" t="s">
        <v>23</v>
      </c>
      <c r="L175" s="47" t="s">
        <v>24</v>
      </c>
      <c r="M175" s="76"/>
      <c r="N175" s="173"/>
      <c r="O175" s="1"/>
      <c r="P175" s="1"/>
      <c r="Q175" s="1"/>
      <c r="R175" s="1"/>
    </row>
    <row r="176" spans="1:18" ht="12.4" customHeight="1" thickTop="1" thickBot="1">
      <c r="A176" s="65" t="s">
        <v>94</v>
      </c>
      <c r="B176" s="65"/>
      <c r="C176" s="65"/>
      <c r="D176" s="65"/>
      <c r="E176" s="65"/>
      <c r="F176" s="65"/>
      <c r="G176" s="64">
        <v>0</v>
      </c>
      <c r="H176" s="185"/>
      <c r="I176" s="63">
        <v>17.5</v>
      </c>
      <c r="J176" s="68">
        <f>H176*I176</f>
        <v>0</v>
      </c>
      <c r="K176" s="185"/>
      <c r="L176" s="63">
        <v>24.9</v>
      </c>
      <c r="M176" s="68">
        <f>K176*L176</f>
        <v>0</v>
      </c>
      <c r="N176" s="173"/>
      <c r="O176" s="1"/>
      <c r="P176" s="1"/>
      <c r="Q176" s="1"/>
      <c r="R176" s="1"/>
    </row>
    <row r="177" spans="1:18" ht="12.4" customHeight="1" thickTop="1" thickBot="1">
      <c r="A177" s="48" t="s">
        <v>95</v>
      </c>
      <c r="B177" s="48"/>
      <c r="C177" s="48"/>
      <c r="D177" s="48"/>
      <c r="E177" s="48"/>
      <c r="F177" s="48"/>
      <c r="G177" s="49">
        <v>0</v>
      </c>
      <c r="H177" s="185">
        <v>1</v>
      </c>
      <c r="I177" s="62">
        <v>17.5</v>
      </c>
      <c r="J177" s="69">
        <f>H177*I177</f>
        <v>17.5</v>
      </c>
      <c r="K177" s="185"/>
      <c r="L177" s="62">
        <v>24.9</v>
      </c>
      <c r="M177" s="69">
        <f>K177*L177</f>
        <v>0</v>
      </c>
      <c r="N177" s="173"/>
      <c r="O177" s="1"/>
      <c r="P177" s="1"/>
      <c r="Q177" s="1"/>
      <c r="R177" s="1"/>
    </row>
    <row r="178" spans="1:18" ht="12.4" customHeight="1" thickTop="1" thickBot="1">
      <c r="A178" s="65" t="s">
        <v>46</v>
      </c>
      <c r="B178" s="65"/>
      <c r="C178" s="65"/>
      <c r="D178" s="65"/>
      <c r="E178" s="65"/>
      <c r="F178" s="65"/>
      <c r="G178" s="64">
        <v>0</v>
      </c>
      <c r="H178" s="185"/>
      <c r="I178" s="63">
        <v>17.5</v>
      </c>
      <c r="J178" s="68">
        <f t="shared" ref="J178:J191" si="19">H178*I178</f>
        <v>0</v>
      </c>
      <c r="K178" s="185"/>
      <c r="L178" s="63">
        <v>24.9</v>
      </c>
      <c r="M178" s="68">
        <f t="shared" ref="M178:M191" si="20">K178*L178</f>
        <v>0</v>
      </c>
      <c r="N178" s="173"/>
      <c r="O178" s="1"/>
      <c r="P178" s="1"/>
      <c r="Q178" s="1"/>
      <c r="R178" s="1"/>
    </row>
    <row r="179" spans="1:18" ht="12.4" customHeight="1" thickTop="1" thickBot="1">
      <c r="A179" s="48" t="s">
        <v>96</v>
      </c>
      <c r="B179" s="48"/>
      <c r="C179" s="48"/>
      <c r="D179" s="48"/>
      <c r="E179" s="48"/>
      <c r="F179" s="48"/>
      <c r="G179" s="49">
        <v>0</v>
      </c>
      <c r="H179" s="185"/>
      <c r="I179" s="62">
        <v>17.5</v>
      </c>
      <c r="J179" s="69">
        <f t="shared" si="19"/>
        <v>0</v>
      </c>
      <c r="K179" s="185"/>
      <c r="L179" s="62">
        <v>24.9</v>
      </c>
      <c r="M179" s="69">
        <f t="shared" si="20"/>
        <v>0</v>
      </c>
      <c r="N179" s="173"/>
      <c r="O179" s="1"/>
      <c r="P179" s="1"/>
      <c r="Q179" s="1"/>
      <c r="R179" s="1"/>
    </row>
    <row r="180" spans="1:18" ht="12.4" customHeight="1" thickTop="1" thickBot="1">
      <c r="A180" s="65" t="s">
        <v>47</v>
      </c>
      <c r="B180" s="65"/>
      <c r="C180" s="65"/>
      <c r="D180" s="65"/>
      <c r="E180" s="65"/>
      <c r="F180" s="65"/>
      <c r="G180" s="64">
        <v>0</v>
      </c>
      <c r="H180" s="185"/>
      <c r="I180" s="63">
        <v>17.5</v>
      </c>
      <c r="J180" s="68">
        <f t="shared" si="19"/>
        <v>0</v>
      </c>
      <c r="K180" s="185"/>
      <c r="L180" s="63">
        <v>24.9</v>
      </c>
      <c r="M180" s="68">
        <f t="shared" si="20"/>
        <v>0</v>
      </c>
      <c r="N180" s="173"/>
      <c r="O180" s="1"/>
      <c r="P180" s="1"/>
      <c r="Q180" s="1"/>
      <c r="R180" s="1"/>
    </row>
    <row r="181" spans="1:18" ht="12.4" customHeight="1" thickTop="1" thickBot="1">
      <c r="A181" s="48" t="s">
        <v>48</v>
      </c>
      <c r="B181" s="48"/>
      <c r="C181" s="48"/>
      <c r="D181" s="48"/>
      <c r="E181" s="48"/>
      <c r="F181" s="48"/>
      <c r="G181" s="49">
        <v>0</v>
      </c>
      <c r="H181" s="185"/>
      <c r="I181" s="62">
        <v>17.5</v>
      </c>
      <c r="J181" s="69">
        <f t="shared" si="19"/>
        <v>0</v>
      </c>
      <c r="K181" s="185"/>
      <c r="L181" s="62">
        <v>24.9</v>
      </c>
      <c r="M181" s="69">
        <f t="shared" si="20"/>
        <v>0</v>
      </c>
      <c r="N181" s="173"/>
      <c r="O181" s="1"/>
      <c r="P181" s="1"/>
      <c r="Q181" s="1"/>
      <c r="R181" s="1"/>
    </row>
    <row r="182" spans="1:18" ht="12.4" customHeight="1" thickTop="1" thickBot="1">
      <c r="A182" s="65" t="s">
        <v>116</v>
      </c>
      <c r="B182" s="65"/>
      <c r="C182" s="65"/>
      <c r="D182" s="65"/>
      <c r="E182" s="65"/>
      <c r="F182" s="65"/>
      <c r="G182" s="64">
        <v>0</v>
      </c>
      <c r="H182" s="185"/>
      <c r="I182" s="63">
        <v>17.5</v>
      </c>
      <c r="J182" s="68">
        <f t="shared" si="19"/>
        <v>0</v>
      </c>
      <c r="K182" s="185"/>
      <c r="L182" s="63">
        <v>24.9</v>
      </c>
      <c r="M182" s="68">
        <f t="shared" si="20"/>
        <v>0</v>
      </c>
      <c r="N182" s="173"/>
      <c r="O182" s="1"/>
    </row>
    <row r="183" spans="1:18" ht="12.4" customHeight="1" thickTop="1" thickBot="1">
      <c r="A183" s="48" t="s">
        <v>98</v>
      </c>
      <c r="B183" s="48"/>
      <c r="C183" s="48"/>
      <c r="D183" s="48"/>
      <c r="E183" s="48"/>
      <c r="F183" s="48"/>
      <c r="G183" s="49">
        <v>0</v>
      </c>
      <c r="H183" s="185"/>
      <c r="I183" s="62">
        <v>17.5</v>
      </c>
      <c r="J183" s="69">
        <f t="shared" si="19"/>
        <v>0</v>
      </c>
      <c r="K183" s="185"/>
      <c r="L183" s="62">
        <v>24.9</v>
      </c>
      <c r="M183" s="69">
        <f t="shared" si="20"/>
        <v>0</v>
      </c>
      <c r="N183" s="173"/>
      <c r="O183" s="1"/>
      <c r="P183" s="1"/>
      <c r="Q183" s="1"/>
      <c r="R183" s="1"/>
    </row>
    <row r="184" spans="1:18" ht="12.4" customHeight="1" thickTop="1" thickBot="1">
      <c r="A184" s="65" t="s">
        <v>99</v>
      </c>
      <c r="B184" s="65"/>
      <c r="C184" s="65"/>
      <c r="D184" s="65"/>
      <c r="E184" s="65"/>
      <c r="F184" s="65"/>
      <c r="G184" s="64">
        <v>0</v>
      </c>
      <c r="H184" s="185"/>
      <c r="I184" s="63">
        <v>17.5</v>
      </c>
      <c r="J184" s="68">
        <f t="shared" si="19"/>
        <v>0</v>
      </c>
      <c r="K184" s="185"/>
      <c r="L184" s="63">
        <v>24.9</v>
      </c>
      <c r="M184" s="68">
        <f t="shared" si="20"/>
        <v>0</v>
      </c>
      <c r="N184" s="173"/>
      <c r="O184" s="1"/>
      <c r="P184" s="1"/>
      <c r="Q184" s="1"/>
      <c r="R184" s="1"/>
    </row>
    <row r="185" spans="1:18" ht="12.4" customHeight="1" thickTop="1" thickBot="1">
      <c r="A185" s="48" t="s">
        <v>100</v>
      </c>
      <c r="B185" s="48"/>
      <c r="C185" s="48"/>
      <c r="D185" s="48"/>
      <c r="E185" s="48"/>
      <c r="F185" s="48"/>
      <c r="G185" s="49">
        <v>0</v>
      </c>
      <c r="H185" s="185"/>
      <c r="I185" s="62">
        <v>17.5</v>
      </c>
      <c r="J185" s="69">
        <f t="shared" si="19"/>
        <v>0</v>
      </c>
      <c r="K185" s="185"/>
      <c r="L185" s="62">
        <v>24.9</v>
      </c>
      <c r="M185" s="69">
        <f t="shared" si="20"/>
        <v>0</v>
      </c>
      <c r="N185" s="173"/>
      <c r="O185" s="1"/>
      <c r="P185" s="1"/>
      <c r="Q185" s="1"/>
      <c r="R185" s="1"/>
    </row>
    <row r="186" spans="1:18" ht="12.4" customHeight="1" thickTop="1" thickBot="1">
      <c r="A186" s="65" t="s">
        <v>51</v>
      </c>
      <c r="B186" s="65"/>
      <c r="C186" s="65"/>
      <c r="D186" s="65"/>
      <c r="E186" s="65"/>
      <c r="F186" s="65"/>
      <c r="G186" s="64">
        <v>0</v>
      </c>
      <c r="H186" s="185"/>
      <c r="I186" s="63">
        <v>17.5</v>
      </c>
      <c r="J186" s="68">
        <f t="shared" si="19"/>
        <v>0</v>
      </c>
      <c r="K186" s="185"/>
      <c r="L186" s="63">
        <v>24.9</v>
      </c>
      <c r="M186" s="68">
        <f t="shared" si="20"/>
        <v>0</v>
      </c>
      <c r="N186" s="173"/>
      <c r="O186" s="1"/>
      <c r="P186" s="1"/>
      <c r="Q186" s="1"/>
      <c r="R186" s="1"/>
    </row>
    <row r="187" spans="1:18" ht="12.4" customHeight="1" thickTop="1" thickBot="1">
      <c r="A187" s="48" t="s">
        <v>101</v>
      </c>
      <c r="B187" s="48"/>
      <c r="C187" s="48"/>
      <c r="D187" s="48"/>
      <c r="E187" s="48"/>
      <c r="F187" s="48"/>
      <c r="G187" s="49">
        <v>0</v>
      </c>
      <c r="H187" s="185"/>
      <c r="I187" s="62">
        <v>17.5</v>
      </c>
      <c r="J187" s="69">
        <f t="shared" si="19"/>
        <v>0</v>
      </c>
      <c r="K187" s="185"/>
      <c r="L187" s="62">
        <v>24.9</v>
      </c>
      <c r="M187" s="69">
        <f t="shared" si="20"/>
        <v>0</v>
      </c>
      <c r="N187" s="173"/>
      <c r="O187" s="1"/>
      <c r="P187" s="1"/>
      <c r="Q187" s="1"/>
      <c r="R187" s="1"/>
    </row>
    <row r="188" spans="1:18" ht="12.4" customHeight="1" thickTop="1" thickBot="1">
      <c r="A188" s="65" t="s">
        <v>102</v>
      </c>
      <c r="B188" s="65"/>
      <c r="C188" s="65"/>
      <c r="D188" s="65"/>
      <c r="E188" s="65"/>
      <c r="F188" s="65"/>
      <c r="G188" s="64">
        <v>0</v>
      </c>
      <c r="H188" s="185"/>
      <c r="I188" s="63">
        <v>17.5</v>
      </c>
      <c r="J188" s="68">
        <f t="shared" si="19"/>
        <v>0</v>
      </c>
      <c r="K188" s="185"/>
      <c r="L188" s="63">
        <v>24.9</v>
      </c>
      <c r="M188" s="68">
        <f t="shared" si="20"/>
        <v>0</v>
      </c>
      <c r="N188" s="173"/>
      <c r="O188" s="1"/>
      <c r="P188" s="1"/>
      <c r="Q188" s="1"/>
      <c r="R188" s="1"/>
    </row>
    <row r="189" spans="1:18" ht="12.4" customHeight="1" thickTop="1" thickBot="1">
      <c r="A189" s="48" t="s">
        <v>103</v>
      </c>
      <c r="B189" s="48"/>
      <c r="C189" s="48"/>
      <c r="D189" s="48"/>
      <c r="E189" s="48"/>
      <c r="F189" s="48"/>
      <c r="G189" s="49">
        <v>0</v>
      </c>
      <c r="H189" s="185"/>
      <c r="I189" s="62">
        <v>17.5</v>
      </c>
      <c r="J189" s="69">
        <f t="shared" si="19"/>
        <v>0</v>
      </c>
      <c r="K189" s="185"/>
      <c r="L189" s="62">
        <v>24.9</v>
      </c>
      <c r="M189" s="69">
        <f t="shared" si="20"/>
        <v>0</v>
      </c>
      <c r="N189" s="173"/>
      <c r="O189" s="1"/>
      <c r="P189" s="1"/>
      <c r="Q189" s="1"/>
      <c r="R189" s="1"/>
    </row>
    <row r="190" spans="1:18" ht="12.4" customHeight="1" thickTop="1" thickBot="1">
      <c r="A190" s="48" t="s">
        <v>53</v>
      </c>
      <c r="B190" s="65"/>
      <c r="C190" s="65"/>
      <c r="D190" s="65"/>
      <c r="E190" s="65"/>
      <c r="F190" s="65"/>
      <c r="G190" s="64">
        <v>0</v>
      </c>
      <c r="H190" s="185">
        <v>1</v>
      </c>
      <c r="I190" s="63">
        <v>17.5</v>
      </c>
      <c r="J190" s="68">
        <f t="shared" ref="J190" si="21">H190*I190</f>
        <v>17.5</v>
      </c>
      <c r="K190" s="185"/>
      <c r="L190" s="63">
        <v>24.9</v>
      </c>
      <c r="M190" s="68">
        <f t="shared" ref="M190" si="22">K190*L190</f>
        <v>0</v>
      </c>
      <c r="N190" s="173"/>
      <c r="O190" s="1"/>
      <c r="P190" s="1"/>
      <c r="Q190" s="1"/>
      <c r="R190" s="1"/>
    </row>
    <row r="191" spans="1:18" ht="12.4" customHeight="1" thickTop="1" thickBot="1">
      <c r="A191" s="48" t="s">
        <v>52</v>
      </c>
      <c r="B191" s="48"/>
      <c r="C191" s="48"/>
      <c r="D191" s="48"/>
      <c r="E191" s="48"/>
      <c r="F191" s="48"/>
      <c r="G191" s="49">
        <v>0</v>
      </c>
      <c r="H191" s="185"/>
      <c r="I191" s="62">
        <v>17.5</v>
      </c>
      <c r="J191" s="69">
        <f t="shared" si="19"/>
        <v>0</v>
      </c>
      <c r="K191" s="185"/>
      <c r="L191" s="62">
        <v>24.9</v>
      </c>
      <c r="M191" s="68">
        <f t="shared" si="20"/>
        <v>0</v>
      </c>
      <c r="N191" s="173"/>
      <c r="O191" s="1"/>
      <c r="P191" s="1"/>
      <c r="Q191" s="1"/>
      <c r="R191" s="1"/>
    </row>
    <row r="192" spans="1:18" s="4" customFormat="1" ht="13.15" customHeight="1" thickTop="1" thickBot="1">
      <c r="A192" s="16" t="s">
        <v>26</v>
      </c>
      <c r="B192" s="41"/>
      <c r="C192" s="25"/>
      <c r="D192" s="25"/>
      <c r="E192" s="25"/>
      <c r="F192" s="25"/>
      <c r="G192" s="3"/>
      <c r="H192" s="187">
        <f>SUM(H176:H191)</f>
        <v>2</v>
      </c>
      <c r="I192" s="66">
        <f>J192</f>
        <v>35</v>
      </c>
      <c r="J192" s="66">
        <f>SUM(J176:J191)</f>
        <v>35</v>
      </c>
      <c r="K192" s="187">
        <f>SUM(K176:K191)</f>
        <v>0</v>
      </c>
      <c r="L192" s="66">
        <f>M192</f>
        <v>0</v>
      </c>
      <c r="M192" s="77">
        <f>SUM(M176:M191)</f>
        <v>0</v>
      </c>
      <c r="N192" s="173"/>
      <c r="O192" s="1"/>
      <c r="P192" s="1"/>
      <c r="Q192" s="1"/>
      <c r="R192" s="1"/>
    </row>
    <row r="193" spans="1:18" s="39" customFormat="1" ht="16.149999999999999" customHeight="1" thickTop="1">
      <c r="A193" s="31"/>
      <c r="B193" s="31"/>
      <c r="C193" s="31"/>
      <c r="D193" s="31"/>
      <c r="E193" s="31"/>
      <c r="F193" s="31"/>
      <c r="G193" s="32"/>
      <c r="H193" s="191"/>
      <c r="I193" s="32"/>
      <c r="J193" s="32"/>
      <c r="K193" s="191"/>
      <c r="L193" s="42"/>
      <c r="M193" s="42"/>
      <c r="N193" s="191"/>
      <c r="O193" s="32"/>
      <c r="P193" s="32"/>
      <c r="Q193" s="32"/>
      <c r="R193" s="32"/>
    </row>
    <row r="194" spans="1:18" s="14" customFormat="1" ht="22.15" customHeight="1">
      <c r="A194" s="242" t="s">
        <v>110</v>
      </c>
      <c r="B194" s="242"/>
      <c r="C194" s="242"/>
      <c r="D194" s="242"/>
      <c r="E194" s="242"/>
      <c r="F194" s="242"/>
      <c r="G194" s="242"/>
      <c r="H194" s="175"/>
      <c r="I194" s="25"/>
      <c r="J194" s="25"/>
      <c r="K194" s="175"/>
      <c r="L194" s="37"/>
      <c r="M194" s="37"/>
      <c r="N194" s="202"/>
      <c r="O194" s="15"/>
      <c r="P194" s="15"/>
      <c r="Q194" s="15"/>
      <c r="R194" s="15"/>
    </row>
    <row r="195" spans="1:18" s="14" customFormat="1" ht="16.149999999999999" customHeight="1">
      <c r="A195" s="274" t="s">
        <v>125</v>
      </c>
      <c r="B195" s="274"/>
      <c r="C195" s="274"/>
      <c r="D195" s="274"/>
      <c r="E195" s="274"/>
      <c r="F195" s="274"/>
      <c r="G195" s="274"/>
      <c r="H195" s="175"/>
      <c r="I195" s="25"/>
      <c r="J195" s="25"/>
      <c r="K195" s="175"/>
      <c r="L195" s="37"/>
      <c r="M195" s="37"/>
      <c r="N195" s="202"/>
      <c r="O195" s="15"/>
      <c r="P195" s="15"/>
      <c r="Q195" s="15"/>
      <c r="R195" s="15"/>
    </row>
    <row r="196" spans="1:18" s="14" customFormat="1" ht="16.149999999999999" customHeight="1" thickBot="1">
      <c r="A196" s="25"/>
      <c r="B196" s="25"/>
      <c r="C196" s="25"/>
      <c r="D196" s="25"/>
      <c r="E196" s="25"/>
      <c r="F196" s="25"/>
      <c r="G196" s="224"/>
      <c r="H196" s="175"/>
      <c r="I196" s="25"/>
      <c r="J196" s="25"/>
      <c r="K196" s="175"/>
      <c r="L196" s="37"/>
      <c r="M196" s="37"/>
      <c r="N196" s="202"/>
      <c r="O196" s="15"/>
      <c r="P196" s="15"/>
      <c r="Q196" s="15"/>
      <c r="R196" s="15"/>
    </row>
    <row r="197" spans="1:18" s="1" customFormat="1" ht="19.149999999999999" customHeight="1" thickTop="1" thickBot="1">
      <c r="A197" s="231" t="s">
        <v>111</v>
      </c>
      <c r="B197" s="232"/>
      <c r="C197" s="232"/>
      <c r="D197" s="232"/>
      <c r="E197" s="232"/>
      <c r="F197" s="232"/>
      <c r="G197" s="233"/>
      <c r="H197" s="228" t="s">
        <v>126</v>
      </c>
      <c r="I197" s="237"/>
      <c r="J197" s="158"/>
      <c r="K197" s="238"/>
      <c r="L197" s="238"/>
      <c r="M197" s="156"/>
      <c r="N197" s="251"/>
      <c r="O197" s="251"/>
      <c r="P197" s="218"/>
    </row>
    <row r="198" spans="1:18" ht="24" customHeight="1" thickTop="1" thickBot="1">
      <c r="A198" s="234"/>
      <c r="B198" s="235"/>
      <c r="C198" s="235"/>
      <c r="D198" s="235"/>
      <c r="E198" s="235"/>
      <c r="F198" s="235"/>
      <c r="G198" s="236"/>
      <c r="H198" s="229" t="s">
        <v>127</v>
      </c>
      <c r="I198" s="303"/>
      <c r="J198" s="220"/>
      <c r="K198" s="284"/>
      <c r="L198" s="284"/>
      <c r="M198" s="220"/>
      <c r="N198" s="250"/>
      <c r="O198" s="250"/>
      <c r="P198" s="220"/>
      <c r="Q198" s="1"/>
      <c r="R198" s="1"/>
    </row>
    <row r="199" spans="1:18" ht="13.15" customHeight="1" thickTop="1" thickBot="1">
      <c r="A199" s="239" t="s">
        <v>21</v>
      </c>
      <c r="B199" s="240"/>
      <c r="C199" s="240"/>
      <c r="D199" s="240"/>
      <c r="E199" s="240"/>
      <c r="F199" s="241"/>
      <c r="G199" s="50" t="s">
        <v>22</v>
      </c>
      <c r="H199" s="188" t="s">
        <v>23</v>
      </c>
      <c r="I199" s="52" t="s">
        <v>24</v>
      </c>
      <c r="J199" s="94"/>
      <c r="K199" s="198"/>
      <c r="L199" s="94"/>
      <c r="M199" s="94"/>
      <c r="N199" s="173"/>
      <c r="O199" s="1"/>
      <c r="P199" s="1"/>
      <c r="Q199" s="1"/>
      <c r="R199" s="1"/>
    </row>
    <row r="200" spans="1:18" ht="12" customHeight="1" thickTop="1" thickBot="1">
      <c r="A200" s="65" t="s">
        <v>128</v>
      </c>
      <c r="B200" s="65"/>
      <c r="C200" s="65"/>
      <c r="D200" s="65"/>
      <c r="E200" s="65"/>
      <c r="F200" s="65"/>
      <c r="G200" s="64">
        <v>0</v>
      </c>
      <c r="H200" s="185"/>
      <c r="I200" s="67">
        <v>14.9</v>
      </c>
      <c r="J200" s="69">
        <f>H200*I200</f>
        <v>0</v>
      </c>
      <c r="K200" s="199"/>
      <c r="L200" s="69"/>
      <c r="M200" s="69"/>
      <c r="N200" s="173"/>
      <c r="O200" s="1"/>
      <c r="P200" s="1"/>
      <c r="Q200" s="1"/>
      <c r="R200" s="1"/>
    </row>
    <row r="201" spans="1:18" ht="12" customHeight="1" thickTop="1" thickBot="1">
      <c r="A201" s="48" t="s">
        <v>129</v>
      </c>
      <c r="B201" s="48"/>
      <c r="C201" s="48"/>
      <c r="D201" s="48"/>
      <c r="E201" s="48"/>
      <c r="F201" s="48"/>
      <c r="G201" s="49">
        <v>0</v>
      </c>
      <c r="H201" s="185"/>
      <c r="I201" s="157">
        <v>14.9</v>
      </c>
      <c r="J201" s="69">
        <f t="shared" ref="J201:J205" si="23">H201*I201</f>
        <v>0</v>
      </c>
      <c r="K201" s="199"/>
      <c r="L201" s="69"/>
      <c r="M201" s="69"/>
      <c r="N201" s="173"/>
      <c r="O201" s="1"/>
      <c r="P201" s="1"/>
      <c r="Q201" s="1"/>
      <c r="R201" s="1"/>
    </row>
    <row r="202" spans="1:18" ht="12" customHeight="1" thickTop="1" thickBot="1">
      <c r="A202" s="65" t="s">
        <v>130</v>
      </c>
      <c r="B202" s="65"/>
      <c r="C202" s="65"/>
      <c r="D202" s="65"/>
      <c r="E202" s="65"/>
      <c r="F202" s="65"/>
      <c r="G202" s="64">
        <v>0</v>
      </c>
      <c r="H202" s="185"/>
      <c r="I202" s="67">
        <v>14.9</v>
      </c>
      <c r="J202" s="69">
        <f t="shared" si="23"/>
        <v>0</v>
      </c>
      <c r="K202" s="199"/>
      <c r="L202" s="69"/>
      <c r="M202" s="69"/>
      <c r="N202" s="173"/>
      <c r="O202" s="1"/>
      <c r="P202" s="1"/>
      <c r="Q202" s="1"/>
      <c r="R202" s="1"/>
    </row>
    <row r="203" spans="1:18" ht="12" customHeight="1" thickTop="1" thickBot="1">
      <c r="A203" s="48" t="s">
        <v>131</v>
      </c>
      <c r="B203" s="48"/>
      <c r="C203" s="48"/>
      <c r="D203" s="48"/>
      <c r="E203" s="48"/>
      <c r="F203" s="48"/>
      <c r="G203" s="49">
        <v>0</v>
      </c>
      <c r="H203" s="185"/>
      <c r="I203" s="157">
        <v>14.9</v>
      </c>
      <c r="J203" s="69">
        <f t="shared" si="23"/>
        <v>0</v>
      </c>
      <c r="K203" s="199"/>
      <c r="L203" s="69"/>
      <c r="M203" s="69"/>
      <c r="N203" s="173"/>
      <c r="O203" s="1"/>
      <c r="P203" s="1"/>
      <c r="Q203" s="1"/>
      <c r="R203" s="1"/>
    </row>
    <row r="204" spans="1:18" ht="12" customHeight="1" thickTop="1" thickBot="1">
      <c r="A204" s="65" t="s">
        <v>132</v>
      </c>
      <c r="B204" s="65"/>
      <c r="C204" s="65"/>
      <c r="D204" s="65"/>
      <c r="E204" s="65"/>
      <c r="F204" s="65"/>
      <c r="G204" s="64">
        <v>0</v>
      </c>
      <c r="H204" s="185"/>
      <c r="I204" s="67">
        <v>14.9</v>
      </c>
      <c r="J204" s="69">
        <f t="shared" si="23"/>
        <v>0</v>
      </c>
      <c r="K204" s="199"/>
      <c r="L204" s="69"/>
      <c r="M204" s="69"/>
      <c r="N204" s="173"/>
      <c r="O204" s="1"/>
      <c r="P204" s="1"/>
      <c r="Q204" s="1"/>
      <c r="R204" s="1"/>
    </row>
    <row r="205" spans="1:18" ht="12" customHeight="1" thickTop="1" thickBot="1">
      <c r="A205" s="48" t="s">
        <v>133</v>
      </c>
      <c r="B205" s="48"/>
      <c r="C205" s="48"/>
      <c r="D205" s="48"/>
      <c r="E205" s="48"/>
      <c r="F205" s="48"/>
      <c r="G205" s="49">
        <v>0</v>
      </c>
      <c r="H205" s="185"/>
      <c r="I205" s="157">
        <v>14.9</v>
      </c>
      <c r="J205" s="69">
        <f t="shared" si="23"/>
        <v>0</v>
      </c>
      <c r="K205" s="199"/>
      <c r="L205" s="69"/>
      <c r="M205" s="69"/>
      <c r="N205" s="173"/>
      <c r="O205" s="1"/>
    </row>
    <row r="206" spans="1:18" s="39" customFormat="1" ht="13.35" customHeight="1" thickTop="1" thickBot="1">
      <c r="A206" s="16" t="s">
        <v>26</v>
      </c>
      <c r="B206" s="41"/>
      <c r="C206" s="25"/>
      <c r="D206" s="25"/>
      <c r="E206" s="25"/>
      <c r="F206" s="25"/>
      <c r="G206" s="3"/>
      <c r="H206" s="187">
        <f>SUM(H200:H205)</f>
        <v>0</v>
      </c>
      <c r="I206" s="66">
        <f>J206</f>
        <v>0</v>
      </c>
      <c r="J206" s="66">
        <f>SUM(J200:J205)</f>
        <v>0</v>
      </c>
      <c r="K206" s="191"/>
      <c r="L206" s="42"/>
      <c r="M206" s="42"/>
      <c r="N206" s="191"/>
      <c r="O206" s="32"/>
      <c r="P206" s="32"/>
      <c r="Q206" s="32"/>
      <c r="R206" s="32"/>
    </row>
    <row r="207" spans="1:18" s="39" customFormat="1" ht="15" customHeight="1" thickTop="1">
      <c r="A207" s="31"/>
      <c r="B207" s="31"/>
      <c r="C207" s="31"/>
      <c r="D207" s="31"/>
      <c r="E207" s="31"/>
      <c r="F207" s="31"/>
      <c r="G207" s="32"/>
      <c r="H207" s="191"/>
      <c r="I207" s="32"/>
      <c r="J207" s="32"/>
      <c r="K207" s="191"/>
      <c r="L207" s="42"/>
      <c r="M207" s="42"/>
      <c r="N207" s="191"/>
      <c r="O207" s="32"/>
      <c r="P207" s="32"/>
      <c r="Q207" s="32"/>
      <c r="R207" s="32"/>
    </row>
    <row r="208" spans="1:18" s="14" customFormat="1" ht="22.15" customHeight="1">
      <c r="A208" s="242" t="s">
        <v>119</v>
      </c>
      <c r="B208" s="242"/>
      <c r="C208" s="242"/>
      <c r="D208" s="242"/>
      <c r="E208" s="242"/>
      <c r="F208" s="242"/>
      <c r="G208" s="242"/>
      <c r="H208" s="175"/>
      <c r="I208" s="25"/>
      <c r="J208" s="25"/>
      <c r="K208" s="175"/>
      <c r="L208" s="37"/>
      <c r="M208" s="37"/>
      <c r="N208" s="202"/>
      <c r="O208" s="15"/>
      <c r="P208" s="15"/>
      <c r="Q208" s="15"/>
      <c r="R208" s="15"/>
    </row>
    <row r="209" spans="1:18" s="14" customFormat="1" ht="16.149999999999999" customHeight="1">
      <c r="A209" s="227" t="s">
        <v>125</v>
      </c>
      <c r="B209" s="227"/>
      <c r="C209" s="227"/>
      <c r="D209" s="227"/>
      <c r="E209" s="227"/>
      <c r="F209" s="227"/>
      <c r="G209" s="227"/>
      <c r="H209" s="175"/>
      <c r="I209" s="25"/>
      <c r="J209" s="25"/>
      <c r="K209" s="175"/>
      <c r="L209" s="37"/>
      <c r="M209" s="37"/>
      <c r="N209" s="202"/>
      <c r="O209" s="15"/>
      <c r="P209" s="15"/>
      <c r="Q209" s="15"/>
      <c r="R209" s="15"/>
    </row>
    <row r="210" spans="1:18" s="14" customFormat="1" ht="16.149999999999999" customHeight="1" thickBot="1">
      <c r="A210" s="25"/>
      <c r="B210" s="25"/>
      <c r="C210" s="25"/>
      <c r="D210" s="25"/>
      <c r="E210" s="25"/>
      <c r="F210" s="25"/>
      <c r="G210" s="21"/>
      <c r="H210" s="175"/>
      <c r="I210" s="25"/>
      <c r="J210" s="25"/>
      <c r="K210" s="175"/>
      <c r="L210" s="37"/>
      <c r="M210" s="37"/>
      <c r="N210" s="202"/>
      <c r="O210" s="15"/>
      <c r="P210" s="15"/>
      <c r="Q210" s="15"/>
      <c r="R210" s="15"/>
    </row>
    <row r="211" spans="1:18" s="1" customFormat="1" ht="19.149999999999999" customHeight="1" thickTop="1" thickBot="1">
      <c r="A211" s="231" t="s">
        <v>120</v>
      </c>
      <c r="B211" s="232"/>
      <c r="C211" s="232"/>
      <c r="D211" s="232"/>
      <c r="E211" s="232"/>
      <c r="F211" s="232"/>
      <c r="G211" s="233"/>
      <c r="H211" s="228" t="s">
        <v>134</v>
      </c>
      <c r="I211" s="237"/>
      <c r="J211" s="158"/>
      <c r="K211" s="238"/>
      <c r="L211" s="238"/>
      <c r="M211" s="156"/>
      <c r="N211" s="251"/>
      <c r="O211" s="251"/>
      <c r="P211" s="218"/>
    </row>
    <row r="212" spans="1:18" ht="24" customHeight="1" thickTop="1" thickBot="1">
      <c r="A212" s="234"/>
      <c r="B212" s="235"/>
      <c r="C212" s="235"/>
      <c r="D212" s="235"/>
      <c r="E212" s="235"/>
      <c r="F212" s="235"/>
      <c r="G212" s="236"/>
      <c r="H212" s="229" t="s">
        <v>135</v>
      </c>
      <c r="I212" s="303"/>
      <c r="J212" s="220"/>
      <c r="K212" s="284"/>
      <c r="L212" s="284"/>
      <c r="M212" s="220"/>
      <c r="N212" s="250"/>
      <c r="O212" s="250"/>
      <c r="P212" s="220"/>
      <c r="Q212" s="1"/>
      <c r="R212" s="1"/>
    </row>
    <row r="213" spans="1:18" ht="13.15" customHeight="1" thickTop="1" thickBot="1">
      <c r="A213" s="239" t="s">
        <v>21</v>
      </c>
      <c r="B213" s="240"/>
      <c r="C213" s="240"/>
      <c r="D213" s="240"/>
      <c r="E213" s="240"/>
      <c r="F213" s="241"/>
      <c r="G213" s="50" t="s">
        <v>22</v>
      </c>
      <c r="H213" s="188" t="s">
        <v>23</v>
      </c>
      <c r="I213" s="52" t="s">
        <v>24</v>
      </c>
      <c r="J213" s="94"/>
      <c r="K213" s="198"/>
      <c r="L213" s="94"/>
      <c r="M213" s="94"/>
      <c r="N213" s="173"/>
      <c r="O213" s="1"/>
      <c r="P213" s="1"/>
      <c r="Q213" s="1"/>
      <c r="R213" s="1"/>
    </row>
    <row r="214" spans="1:18" ht="12.4" customHeight="1" thickTop="1" thickBot="1">
      <c r="A214" s="65" t="s">
        <v>128</v>
      </c>
      <c r="B214" s="65"/>
      <c r="C214" s="65"/>
      <c r="D214" s="65"/>
      <c r="E214" s="65"/>
      <c r="F214" s="65"/>
      <c r="G214" s="64">
        <v>0</v>
      </c>
      <c r="H214" s="185"/>
      <c r="I214" s="67">
        <v>17.899999999999999</v>
      </c>
      <c r="J214" s="69">
        <f>H214*I214</f>
        <v>0</v>
      </c>
      <c r="K214" s="199"/>
      <c r="L214" s="69"/>
      <c r="M214" s="69"/>
      <c r="N214" s="173"/>
      <c r="O214" s="1"/>
      <c r="P214" s="1"/>
      <c r="Q214" s="1"/>
      <c r="R214" s="1"/>
    </row>
    <row r="215" spans="1:18" ht="12.4" customHeight="1" thickTop="1" thickBot="1">
      <c r="A215" s="48" t="s">
        <v>129</v>
      </c>
      <c r="B215" s="48"/>
      <c r="C215" s="48"/>
      <c r="D215" s="48"/>
      <c r="E215" s="48"/>
      <c r="F215" s="48"/>
      <c r="G215" s="49">
        <v>0</v>
      </c>
      <c r="H215" s="185"/>
      <c r="I215" s="157">
        <v>17.899999999999999</v>
      </c>
      <c r="J215" s="69">
        <f t="shared" ref="J215:J219" si="24">H215*I215</f>
        <v>0</v>
      </c>
      <c r="K215" s="199"/>
      <c r="L215" s="69"/>
      <c r="M215" s="69"/>
      <c r="N215" s="173"/>
      <c r="O215" s="1"/>
      <c r="P215" s="1"/>
      <c r="Q215" s="1"/>
      <c r="R215" s="1"/>
    </row>
    <row r="216" spans="1:18" ht="12.4" customHeight="1" thickTop="1" thickBot="1">
      <c r="A216" s="65" t="s">
        <v>130</v>
      </c>
      <c r="B216" s="65"/>
      <c r="C216" s="65"/>
      <c r="D216" s="65"/>
      <c r="E216" s="65"/>
      <c r="F216" s="65"/>
      <c r="G216" s="64">
        <v>0</v>
      </c>
      <c r="H216" s="185"/>
      <c r="I216" s="67">
        <v>17.899999999999999</v>
      </c>
      <c r="J216" s="69">
        <f t="shared" si="24"/>
        <v>0</v>
      </c>
      <c r="K216" s="199"/>
      <c r="L216" s="69"/>
      <c r="M216" s="69"/>
      <c r="N216" s="173"/>
      <c r="O216" s="1"/>
      <c r="P216" s="1"/>
      <c r="Q216" s="1"/>
      <c r="R216" s="1"/>
    </row>
    <row r="217" spans="1:18" ht="12.4" customHeight="1" thickTop="1" thickBot="1">
      <c r="A217" s="48" t="s">
        <v>131</v>
      </c>
      <c r="B217" s="48"/>
      <c r="C217" s="48"/>
      <c r="D217" s="48"/>
      <c r="E217" s="48"/>
      <c r="F217" s="48"/>
      <c r="G217" s="49">
        <v>0</v>
      </c>
      <c r="H217" s="185"/>
      <c r="I217" s="157">
        <v>17.899999999999999</v>
      </c>
      <c r="J217" s="69">
        <f t="shared" si="24"/>
        <v>0</v>
      </c>
      <c r="K217" s="199"/>
      <c r="L217" s="69"/>
      <c r="M217" s="69"/>
      <c r="N217" s="173"/>
      <c r="O217" s="1"/>
      <c r="P217" s="1"/>
      <c r="Q217" s="1"/>
      <c r="R217" s="1"/>
    </row>
    <row r="218" spans="1:18" ht="12.4" customHeight="1" thickTop="1" thickBot="1">
      <c r="A218" s="65" t="s">
        <v>132</v>
      </c>
      <c r="B218" s="65"/>
      <c r="C218" s="65"/>
      <c r="D218" s="65"/>
      <c r="E218" s="65"/>
      <c r="F218" s="65"/>
      <c r="G218" s="64">
        <v>0</v>
      </c>
      <c r="H218" s="185"/>
      <c r="I218" s="67">
        <v>17.899999999999999</v>
      </c>
      <c r="J218" s="69">
        <f t="shared" si="24"/>
        <v>0</v>
      </c>
      <c r="K218" s="199"/>
      <c r="L218" s="69"/>
      <c r="M218" s="69"/>
      <c r="N218" s="173"/>
      <c r="O218" s="1"/>
      <c r="P218" s="1"/>
      <c r="Q218" s="1"/>
      <c r="R218" s="1"/>
    </row>
    <row r="219" spans="1:18" ht="12.4" customHeight="1" thickTop="1" thickBot="1">
      <c r="A219" s="48" t="s">
        <v>133</v>
      </c>
      <c r="B219" s="48"/>
      <c r="C219" s="48"/>
      <c r="D219" s="48"/>
      <c r="E219" s="48"/>
      <c r="F219" s="48"/>
      <c r="G219" s="49">
        <v>0</v>
      </c>
      <c r="H219" s="185"/>
      <c r="I219" s="157">
        <v>17.899999999999999</v>
      </c>
      <c r="J219" s="69">
        <f t="shared" si="24"/>
        <v>0</v>
      </c>
      <c r="K219" s="199"/>
      <c r="L219" s="69"/>
      <c r="M219" s="69"/>
      <c r="N219" s="173"/>
      <c r="O219" s="1"/>
    </row>
    <row r="220" spans="1:18" s="39" customFormat="1" ht="13.35" customHeight="1" thickTop="1" thickBot="1">
      <c r="A220" s="16" t="s">
        <v>26</v>
      </c>
      <c r="B220" s="41"/>
      <c r="C220" s="25"/>
      <c r="D220" s="25"/>
      <c r="E220" s="25"/>
      <c r="F220" s="25"/>
      <c r="G220" s="3"/>
      <c r="H220" s="187">
        <f>SUM(H214:H219)</f>
        <v>0</v>
      </c>
      <c r="I220" s="66">
        <f>J220</f>
        <v>0</v>
      </c>
      <c r="J220" s="66">
        <f>SUM(J214:J219)</f>
        <v>0</v>
      </c>
      <c r="K220" s="191"/>
      <c r="L220" s="42"/>
      <c r="M220" s="42"/>
      <c r="N220" s="191"/>
      <c r="O220" s="32"/>
      <c r="P220" s="32"/>
      <c r="Q220" s="32"/>
      <c r="R220" s="32"/>
    </row>
    <row r="221" spans="1:18" s="39" customFormat="1" ht="15" customHeight="1" thickTop="1">
      <c r="A221" s="31"/>
      <c r="B221" s="31"/>
      <c r="C221" s="31"/>
      <c r="D221" s="31"/>
      <c r="E221" s="31"/>
      <c r="F221" s="31"/>
      <c r="G221" s="32"/>
      <c r="H221" s="191"/>
      <c r="I221" s="32"/>
      <c r="J221" s="32"/>
      <c r="K221" s="191"/>
      <c r="L221" s="42"/>
      <c r="M221" s="42"/>
      <c r="N221" s="191"/>
      <c r="O221" s="32"/>
      <c r="P221" s="32"/>
      <c r="Q221" s="32"/>
      <c r="R221" s="32"/>
    </row>
    <row r="222" spans="1:18" s="43" customFormat="1" ht="22.15" customHeight="1">
      <c r="A222" s="242" t="s">
        <v>136</v>
      </c>
      <c r="B222" s="242"/>
      <c r="C222" s="242"/>
      <c r="D222" s="242"/>
      <c r="E222" s="242"/>
      <c r="F222" s="242"/>
      <c r="G222" s="242"/>
      <c r="H222" s="189"/>
      <c r="I222" s="32"/>
      <c r="J222" s="32"/>
      <c r="K222" s="189"/>
      <c r="L222" s="32"/>
      <c r="M222" s="32"/>
      <c r="N222" s="191"/>
      <c r="O222" s="32"/>
      <c r="P222" s="32"/>
      <c r="Q222" s="32"/>
      <c r="R222" s="32"/>
    </row>
    <row r="223" spans="1:18" s="43" customFormat="1" ht="14.1" customHeight="1">
      <c r="A223" s="238" t="s">
        <v>137</v>
      </c>
      <c r="B223" s="238"/>
      <c r="C223" s="238"/>
      <c r="D223" s="238"/>
      <c r="E223" s="238"/>
      <c r="F223" s="238"/>
      <c r="G223" s="238"/>
      <c r="H223" s="189"/>
      <c r="I223" s="32"/>
      <c r="J223" s="32"/>
      <c r="K223" s="189"/>
      <c r="L223" s="32"/>
      <c r="M223" s="32"/>
      <c r="N223" s="191"/>
      <c r="O223" s="32"/>
      <c r="P223" s="32"/>
      <c r="Q223" s="32"/>
      <c r="R223" s="32"/>
    </row>
    <row r="224" spans="1:18" s="43" customFormat="1" ht="14.1" customHeight="1" thickBot="1">
      <c r="A224" s="31"/>
      <c r="B224" s="31"/>
      <c r="C224" s="31"/>
      <c r="D224" s="31"/>
      <c r="E224" s="31"/>
      <c r="F224" s="31"/>
      <c r="G224" s="223"/>
      <c r="H224" s="189"/>
      <c r="I224" s="32"/>
      <c r="J224" s="32"/>
      <c r="K224" s="189"/>
      <c r="L224" s="32"/>
      <c r="M224" s="32"/>
      <c r="N224" s="191"/>
      <c r="O224" s="32"/>
      <c r="P224" s="32"/>
      <c r="Q224" s="32"/>
      <c r="R224" s="32"/>
    </row>
    <row r="225" spans="1:19" s="1" customFormat="1" ht="19.149999999999999" customHeight="1" thickTop="1" thickBot="1">
      <c r="A225" s="231" t="s">
        <v>138</v>
      </c>
      <c r="B225" s="232"/>
      <c r="C225" s="232"/>
      <c r="D225" s="232"/>
      <c r="E225" s="232"/>
      <c r="F225" s="232"/>
      <c r="G225" s="233"/>
      <c r="H225" s="249" t="s">
        <v>139</v>
      </c>
      <c r="I225" s="249"/>
      <c r="J225" s="154"/>
      <c r="K225" s="249" t="s">
        <v>140</v>
      </c>
      <c r="L225" s="249"/>
      <c r="M225" s="74"/>
      <c r="N225" s="299"/>
      <c r="O225" s="299"/>
      <c r="P225" s="74"/>
    </row>
    <row r="226" spans="1:19" ht="24" customHeight="1" thickTop="1" thickBot="1">
      <c r="A226" s="234"/>
      <c r="B226" s="235"/>
      <c r="C226" s="235"/>
      <c r="D226" s="235"/>
      <c r="E226" s="235"/>
      <c r="F226" s="235"/>
      <c r="G226" s="236"/>
      <c r="H226" s="304" t="s">
        <v>141</v>
      </c>
      <c r="I226" s="305"/>
      <c r="J226" s="306"/>
      <c r="K226" s="229" t="s">
        <v>141</v>
      </c>
      <c r="L226" s="230"/>
      <c r="M226" s="75"/>
      <c r="N226" s="285"/>
      <c r="O226" s="286"/>
      <c r="P226" s="75"/>
      <c r="Q226" s="1"/>
      <c r="R226" s="1"/>
    </row>
    <row r="227" spans="1:19" s="13" customFormat="1" ht="14.1" customHeight="1" thickTop="1" thickBot="1">
      <c r="A227" s="239" t="s">
        <v>21</v>
      </c>
      <c r="B227" s="240"/>
      <c r="C227" s="240"/>
      <c r="D227" s="240"/>
      <c r="E227" s="240"/>
      <c r="F227" s="241"/>
      <c r="G227" s="50" t="s">
        <v>22</v>
      </c>
      <c r="H227" s="188" t="s">
        <v>23</v>
      </c>
      <c r="I227" s="47" t="s">
        <v>24</v>
      </c>
      <c r="J227" s="52"/>
      <c r="K227" s="188" t="s">
        <v>23</v>
      </c>
      <c r="L227" s="47" t="s">
        <v>24</v>
      </c>
      <c r="M227" s="76"/>
      <c r="N227" s="214"/>
      <c r="O227" s="117"/>
      <c r="P227" s="76"/>
      <c r="Q227" s="1"/>
      <c r="R227" s="1"/>
    </row>
    <row r="228" spans="1:19" s="13" customFormat="1" ht="12.4" customHeight="1" thickTop="1" thickBot="1">
      <c r="A228" s="65" t="s">
        <v>142</v>
      </c>
      <c r="B228" s="65"/>
      <c r="C228" s="65"/>
      <c r="D228" s="65"/>
      <c r="E228" s="65"/>
      <c r="F228" s="65"/>
      <c r="G228" s="64">
        <v>0.22</v>
      </c>
      <c r="H228" s="185"/>
      <c r="I228" s="63">
        <v>29.9</v>
      </c>
      <c r="J228" s="68">
        <f>H228*I228</f>
        <v>0</v>
      </c>
      <c r="K228" s="185"/>
      <c r="L228" s="63">
        <v>29.9</v>
      </c>
      <c r="M228" s="68">
        <f>K228*L228</f>
        <v>0</v>
      </c>
      <c r="N228" s="204"/>
      <c r="O228" s="62"/>
      <c r="P228" s="68">
        <f>N228*O228</f>
        <v>0</v>
      </c>
      <c r="Q228" s="1"/>
      <c r="R228" s="1"/>
    </row>
    <row r="229" spans="1:19" s="13" customFormat="1" ht="13.35" customHeight="1" thickTop="1" thickBot="1">
      <c r="A229" s="225" t="s">
        <v>26</v>
      </c>
      <c r="B229" s="225"/>
      <c r="C229" s="225"/>
      <c r="D229" s="225"/>
      <c r="E229" s="225"/>
      <c r="F229" s="225"/>
      <c r="G229" s="226"/>
      <c r="H229" s="187">
        <f>H228</f>
        <v>0</v>
      </c>
      <c r="I229" s="66">
        <f>J229</f>
        <v>0</v>
      </c>
      <c r="J229" s="66">
        <f>SUM(J228)</f>
        <v>0</v>
      </c>
      <c r="K229" s="187">
        <f>K228</f>
        <v>0</v>
      </c>
      <c r="L229" s="66">
        <f>M229</f>
        <v>0</v>
      </c>
      <c r="M229" s="77">
        <f>SUM(M228)</f>
        <v>0</v>
      </c>
      <c r="N229" s="196"/>
      <c r="O229" s="113"/>
      <c r="P229" s="77">
        <f>SUM(P228)</f>
        <v>0</v>
      </c>
      <c r="Q229" s="1"/>
      <c r="R229" s="1"/>
    </row>
    <row r="230" spans="1:19" s="4" customFormat="1" ht="16.149999999999999" customHeight="1" thickTop="1">
      <c r="A230" s="25"/>
      <c r="B230" s="25"/>
      <c r="C230" s="25"/>
      <c r="D230" s="25"/>
      <c r="E230" s="25"/>
      <c r="F230" s="25"/>
      <c r="G230" s="1"/>
      <c r="H230" s="173"/>
      <c r="I230" s="1"/>
      <c r="J230" s="1"/>
      <c r="K230" s="173"/>
      <c r="L230" s="17"/>
      <c r="M230" s="17"/>
      <c r="N230" s="173"/>
      <c r="O230" s="1"/>
      <c r="P230" s="1"/>
      <c r="Q230" s="1"/>
      <c r="R230" s="1"/>
    </row>
    <row r="231" spans="1:19" s="39" customFormat="1" ht="22.15" customHeight="1">
      <c r="A231" s="242" t="s">
        <v>143</v>
      </c>
      <c r="B231" s="242"/>
      <c r="C231" s="242"/>
      <c r="D231" s="242"/>
      <c r="E231" s="242"/>
      <c r="F231" s="242"/>
      <c r="G231" s="242"/>
      <c r="H231" s="191"/>
      <c r="I231" s="32"/>
      <c r="J231" s="32"/>
      <c r="K231" s="191"/>
      <c r="L231" s="42"/>
      <c r="M231" s="42"/>
      <c r="N231" s="191"/>
      <c r="O231" s="32"/>
      <c r="P231" s="32"/>
      <c r="Q231" s="32"/>
      <c r="R231" s="32"/>
    </row>
    <row r="232" spans="1:19" s="39" customFormat="1" ht="16.149999999999999" customHeight="1">
      <c r="A232" s="227" t="s">
        <v>144</v>
      </c>
      <c r="B232" s="227"/>
      <c r="C232" s="227"/>
      <c r="D232" s="227"/>
      <c r="E232" s="227"/>
      <c r="F232" s="227"/>
      <c r="G232" s="227"/>
      <c r="H232" s="191"/>
      <c r="I232" s="32"/>
      <c r="J232" s="32"/>
      <c r="K232" s="191"/>
      <c r="L232" s="42"/>
      <c r="M232" s="42"/>
      <c r="N232" s="191"/>
      <c r="O232" s="32"/>
      <c r="P232" s="32"/>
      <c r="Q232" s="32"/>
      <c r="R232" s="32"/>
    </row>
    <row r="233" spans="1:19" s="39" customFormat="1" ht="16.149999999999999" customHeight="1" thickBot="1">
      <c r="A233" s="31"/>
      <c r="B233" s="31"/>
      <c r="C233" s="31"/>
      <c r="D233" s="31"/>
      <c r="E233" s="31"/>
      <c r="F233" s="31"/>
      <c r="G233" s="32"/>
      <c r="H233" s="191"/>
      <c r="I233" s="32"/>
      <c r="J233" s="32"/>
      <c r="K233" s="191"/>
      <c r="L233" s="42"/>
      <c r="M233" s="42"/>
      <c r="N233" s="191"/>
      <c r="O233" s="32"/>
      <c r="P233" s="32"/>
      <c r="Q233" s="32"/>
      <c r="R233" s="32"/>
    </row>
    <row r="234" spans="1:19" s="1" customFormat="1" ht="19.149999999999999" customHeight="1" thickTop="1" thickBot="1">
      <c r="A234" s="231" t="s">
        <v>145</v>
      </c>
      <c r="B234" s="232"/>
      <c r="C234" s="232"/>
      <c r="D234" s="232"/>
      <c r="E234" s="232"/>
      <c r="F234" s="232"/>
      <c r="G234" s="233"/>
      <c r="H234" s="228" t="s">
        <v>146</v>
      </c>
      <c r="I234" s="228"/>
      <c r="J234" s="104"/>
      <c r="K234" s="228" t="s">
        <v>147</v>
      </c>
      <c r="L234" s="228"/>
      <c r="M234" s="104"/>
      <c r="N234" s="228" t="s">
        <v>148</v>
      </c>
      <c r="O234" s="228"/>
      <c r="P234" s="74"/>
    </row>
    <row r="235" spans="1:19" ht="24" customHeight="1" thickTop="1" thickBot="1">
      <c r="A235" s="234"/>
      <c r="B235" s="235"/>
      <c r="C235" s="235"/>
      <c r="D235" s="235"/>
      <c r="E235" s="235"/>
      <c r="F235" s="235"/>
      <c r="G235" s="236"/>
      <c r="H235" s="229" t="s">
        <v>149</v>
      </c>
      <c r="I235" s="230"/>
      <c r="J235" s="73"/>
      <c r="K235" s="229" t="s">
        <v>150</v>
      </c>
      <c r="L235" s="230"/>
      <c r="M235" s="73"/>
      <c r="N235" s="229" t="s">
        <v>151</v>
      </c>
      <c r="O235" s="230"/>
      <c r="P235" s="75"/>
      <c r="Q235" s="1"/>
      <c r="R235" s="1"/>
    </row>
    <row r="236" spans="1:19" ht="12.95" customHeight="1" thickTop="1" thickBot="1">
      <c r="A236" s="246" t="s">
        <v>21</v>
      </c>
      <c r="B236" s="244"/>
      <c r="C236" s="244"/>
      <c r="D236" s="244"/>
      <c r="E236" s="244" t="s">
        <v>152</v>
      </c>
      <c r="F236" s="245"/>
      <c r="G236" s="50" t="s">
        <v>22</v>
      </c>
      <c r="H236" s="188" t="s">
        <v>23</v>
      </c>
      <c r="I236" s="47" t="s">
        <v>24</v>
      </c>
      <c r="J236" s="52"/>
      <c r="K236" s="188" t="s">
        <v>23</v>
      </c>
      <c r="L236" s="47" t="s">
        <v>24</v>
      </c>
      <c r="M236" s="52"/>
      <c r="N236" s="188" t="s">
        <v>23</v>
      </c>
      <c r="O236" s="47" t="s">
        <v>24</v>
      </c>
      <c r="P236" s="76"/>
      <c r="Q236" s="1"/>
      <c r="R236" s="1"/>
    </row>
    <row r="237" spans="1:19" s="1" customFormat="1" ht="12.4" customHeight="1" thickTop="1" thickBot="1">
      <c r="A237" s="65" t="s">
        <v>94</v>
      </c>
      <c r="B237" s="65"/>
      <c r="C237" s="65"/>
      <c r="D237" s="65"/>
      <c r="E237" s="65"/>
      <c r="F237" s="65"/>
      <c r="G237" s="64">
        <v>0.05</v>
      </c>
      <c r="H237" s="185"/>
      <c r="I237" s="63">
        <v>6.4</v>
      </c>
      <c r="J237" s="68">
        <f>H237*I237</f>
        <v>0</v>
      </c>
      <c r="K237" s="185"/>
      <c r="L237" s="63">
        <v>8.1</v>
      </c>
      <c r="M237" s="68">
        <f>K237*L237</f>
        <v>0</v>
      </c>
      <c r="N237" s="185"/>
      <c r="O237" s="63">
        <v>2</v>
      </c>
      <c r="P237" s="68">
        <f t="shared" ref="P237:P256" si="25">N237*O237</f>
        <v>0</v>
      </c>
    </row>
    <row r="238" spans="1:19" s="1" customFormat="1" ht="12.4" customHeight="1" thickTop="1" thickBot="1">
      <c r="A238" s="48" t="s">
        <v>153</v>
      </c>
      <c r="B238" s="48"/>
      <c r="C238" s="48"/>
      <c r="D238" s="48"/>
      <c r="E238" s="48"/>
      <c r="F238" s="48"/>
      <c r="G238" s="49">
        <v>0.05</v>
      </c>
      <c r="H238" s="185"/>
      <c r="I238" s="62">
        <v>6.4</v>
      </c>
      <c r="J238" s="69">
        <f t="shared" ref="J238:J298" si="26">H238*I238</f>
        <v>0</v>
      </c>
      <c r="K238" s="200"/>
      <c r="L238" s="62"/>
      <c r="M238" s="105"/>
      <c r="N238" s="185"/>
      <c r="O238" s="62">
        <v>2</v>
      </c>
      <c r="P238" s="69">
        <f t="shared" si="25"/>
        <v>0</v>
      </c>
    </row>
    <row r="239" spans="1:19" s="32" customFormat="1" ht="12.4" customHeight="1" thickTop="1" thickBot="1">
      <c r="A239" s="65" t="s">
        <v>154</v>
      </c>
      <c r="B239" s="65"/>
      <c r="C239" s="65"/>
      <c r="D239" s="65"/>
      <c r="E239" s="65"/>
      <c r="F239" s="65"/>
      <c r="G239" s="64">
        <v>0.05</v>
      </c>
      <c r="H239" s="185"/>
      <c r="I239" s="63">
        <v>6.4</v>
      </c>
      <c r="J239" s="68">
        <f t="shared" si="26"/>
        <v>0</v>
      </c>
      <c r="K239" s="200"/>
      <c r="L239" s="63"/>
      <c r="M239" s="81"/>
      <c r="N239" s="185"/>
      <c r="O239" s="63">
        <v>2</v>
      </c>
      <c r="P239" s="68">
        <f t="shared" si="25"/>
        <v>0</v>
      </c>
      <c r="Q239" s="48"/>
      <c r="R239" s="48"/>
      <c r="S239" s="48"/>
    </row>
    <row r="240" spans="1:19" s="1" customFormat="1" ht="12.4" customHeight="1" thickTop="1" thickBot="1">
      <c r="A240" s="48" t="s">
        <v>155</v>
      </c>
      <c r="B240" s="48"/>
      <c r="C240" s="48"/>
      <c r="D240" s="48"/>
      <c r="E240" s="48" t="s">
        <v>156</v>
      </c>
      <c r="F240" s="48"/>
      <c r="G240" s="49">
        <v>0.05</v>
      </c>
      <c r="H240" s="185"/>
      <c r="I240" s="159">
        <v>5.5</v>
      </c>
      <c r="J240" s="69">
        <f t="shared" si="26"/>
        <v>0</v>
      </c>
      <c r="K240" s="200"/>
      <c r="L240" s="62"/>
      <c r="M240" s="105"/>
      <c r="N240" s="185"/>
      <c r="O240" s="62">
        <v>2</v>
      </c>
      <c r="P240" s="69">
        <f t="shared" si="25"/>
        <v>0</v>
      </c>
    </row>
    <row r="241" spans="1:16" s="1" customFormat="1" ht="12.4" customHeight="1" thickTop="1" thickBot="1">
      <c r="A241" s="65" t="s">
        <v>157</v>
      </c>
      <c r="B241" s="65"/>
      <c r="C241" s="65"/>
      <c r="D241" s="65"/>
      <c r="E241" s="65"/>
      <c r="F241" s="65"/>
      <c r="G241" s="64">
        <v>0.05</v>
      </c>
      <c r="H241" s="185">
        <v>3</v>
      </c>
      <c r="I241" s="63">
        <v>6.4</v>
      </c>
      <c r="J241" s="68">
        <f t="shared" si="26"/>
        <v>19.200000000000003</v>
      </c>
      <c r="K241" s="200"/>
      <c r="L241" s="63"/>
      <c r="M241" s="81"/>
      <c r="N241" s="185"/>
      <c r="O241" s="63">
        <v>2</v>
      </c>
      <c r="P241" s="68">
        <f t="shared" si="25"/>
        <v>0</v>
      </c>
    </row>
    <row r="242" spans="1:16" s="1" customFormat="1" ht="12.4" customHeight="1" thickTop="1" thickBot="1">
      <c r="A242" s="48" t="s">
        <v>158</v>
      </c>
      <c r="B242" s="48"/>
      <c r="C242" s="48"/>
      <c r="D242" s="48"/>
      <c r="E242" s="48"/>
      <c r="F242" s="48"/>
      <c r="G242" s="49">
        <v>0.05</v>
      </c>
      <c r="H242" s="185"/>
      <c r="I242" s="62">
        <v>6.4</v>
      </c>
      <c r="J242" s="69">
        <f t="shared" si="26"/>
        <v>0</v>
      </c>
      <c r="K242" s="200"/>
      <c r="L242" s="62"/>
      <c r="M242" s="105"/>
      <c r="N242" s="185"/>
      <c r="O242" s="62">
        <v>2</v>
      </c>
      <c r="P242" s="69">
        <f t="shared" si="25"/>
        <v>0</v>
      </c>
    </row>
    <row r="243" spans="1:16" s="1" customFormat="1" ht="12.4" customHeight="1" thickTop="1" thickBot="1">
      <c r="A243" s="65" t="s">
        <v>46</v>
      </c>
      <c r="B243" s="65"/>
      <c r="C243" s="65"/>
      <c r="D243" s="65"/>
      <c r="E243" s="65"/>
      <c r="F243" s="65"/>
      <c r="G243" s="64">
        <v>0.05</v>
      </c>
      <c r="H243" s="185"/>
      <c r="I243" s="63">
        <v>6.4</v>
      </c>
      <c r="J243" s="68">
        <f t="shared" si="26"/>
        <v>0</v>
      </c>
      <c r="K243" s="185"/>
      <c r="L243" s="63">
        <v>8.1</v>
      </c>
      <c r="M243" s="82">
        <f>K243*L243</f>
        <v>0</v>
      </c>
      <c r="N243" s="185"/>
      <c r="O243" s="63">
        <v>2</v>
      </c>
      <c r="P243" s="68">
        <f t="shared" si="25"/>
        <v>0</v>
      </c>
    </row>
    <row r="244" spans="1:16" s="1" customFormat="1" ht="12.4" customHeight="1" thickTop="1" thickBot="1">
      <c r="A244" s="48" t="s">
        <v>96</v>
      </c>
      <c r="B244" s="48"/>
      <c r="C244" s="48"/>
      <c r="D244" s="48"/>
      <c r="E244" s="48"/>
      <c r="F244" s="48"/>
      <c r="G244" s="49">
        <v>0.05</v>
      </c>
      <c r="H244" s="185"/>
      <c r="I244" s="62">
        <v>6.4</v>
      </c>
      <c r="J244" s="69">
        <f t="shared" si="26"/>
        <v>0</v>
      </c>
      <c r="K244" s="200"/>
      <c r="L244" s="62"/>
      <c r="M244" s="105"/>
      <c r="N244" s="185"/>
      <c r="O244" s="62">
        <v>2</v>
      </c>
      <c r="P244" s="69">
        <f t="shared" si="25"/>
        <v>0</v>
      </c>
    </row>
    <row r="245" spans="1:16" s="1" customFormat="1" ht="12.4" customHeight="1" thickTop="1" thickBot="1">
      <c r="A245" s="65" t="s">
        <v>47</v>
      </c>
      <c r="B245" s="65"/>
      <c r="C245" s="65"/>
      <c r="D245" s="65"/>
      <c r="E245" s="65"/>
      <c r="F245" s="65"/>
      <c r="G245" s="64">
        <v>0.05</v>
      </c>
      <c r="H245" s="185"/>
      <c r="I245" s="63">
        <v>6.4</v>
      </c>
      <c r="J245" s="68">
        <f t="shared" si="26"/>
        <v>0</v>
      </c>
      <c r="K245" s="185"/>
      <c r="L245" s="63"/>
      <c r="M245" s="81"/>
      <c r="N245" s="185"/>
      <c r="O245" s="63">
        <v>2</v>
      </c>
      <c r="P245" s="68">
        <f t="shared" si="25"/>
        <v>0</v>
      </c>
    </row>
    <row r="246" spans="1:16" s="1" customFormat="1" ht="12.4" customHeight="1" thickTop="1" thickBot="1">
      <c r="A246" s="48" t="s">
        <v>159</v>
      </c>
      <c r="B246" s="48"/>
      <c r="C246" s="48"/>
      <c r="D246" s="48"/>
      <c r="E246" s="48" t="s">
        <v>156</v>
      </c>
      <c r="F246" s="48"/>
      <c r="G246" s="49">
        <v>0.05</v>
      </c>
      <c r="H246" s="185"/>
      <c r="I246" s="159">
        <v>5.5</v>
      </c>
      <c r="J246" s="69">
        <f t="shared" si="26"/>
        <v>0</v>
      </c>
      <c r="K246" s="200"/>
      <c r="L246" s="62"/>
      <c r="M246" s="105"/>
      <c r="N246" s="185"/>
      <c r="O246" s="62">
        <v>2</v>
      </c>
      <c r="P246" s="69">
        <f t="shared" si="25"/>
        <v>0</v>
      </c>
    </row>
    <row r="247" spans="1:16" s="1" customFormat="1" ht="12.4" customHeight="1" thickTop="1" thickBot="1">
      <c r="A247" s="65" t="s">
        <v>160</v>
      </c>
      <c r="B247" s="65"/>
      <c r="C247" s="65"/>
      <c r="D247" s="65"/>
      <c r="E247" s="65"/>
      <c r="F247" s="65"/>
      <c r="G247" s="64">
        <v>0.05</v>
      </c>
      <c r="H247" s="185">
        <v>4</v>
      </c>
      <c r="I247" s="63">
        <v>6.4</v>
      </c>
      <c r="J247" s="68">
        <f>H247*I247</f>
        <v>25.6</v>
      </c>
      <c r="K247" s="200"/>
      <c r="L247" s="63"/>
      <c r="M247" s="81"/>
      <c r="N247" s="185"/>
      <c r="O247" s="63">
        <v>2</v>
      </c>
      <c r="P247" s="68">
        <f t="shared" si="25"/>
        <v>0</v>
      </c>
    </row>
    <row r="248" spans="1:16" s="1" customFormat="1" ht="12.4" customHeight="1" thickTop="1" thickBot="1">
      <c r="A248" s="48" t="s">
        <v>161</v>
      </c>
      <c r="B248" s="48"/>
      <c r="C248" s="48"/>
      <c r="D248" s="48"/>
      <c r="E248" s="48"/>
      <c r="F248" s="48"/>
      <c r="G248" s="49">
        <v>0.05</v>
      </c>
      <c r="H248" s="185"/>
      <c r="I248" s="62">
        <v>6.4</v>
      </c>
      <c r="J248" s="69">
        <f t="shared" si="26"/>
        <v>0</v>
      </c>
      <c r="K248" s="200"/>
      <c r="L248" s="62"/>
      <c r="M248" s="105"/>
      <c r="N248" s="185"/>
      <c r="O248" s="62">
        <v>2</v>
      </c>
      <c r="P248" s="69">
        <f t="shared" si="25"/>
        <v>0</v>
      </c>
    </row>
    <row r="249" spans="1:16" s="1" customFormat="1" ht="12.4" customHeight="1" thickTop="1" thickBot="1">
      <c r="A249" s="65" t="s">
        <v>48</v>
      </c>
      <c r="B249" s="65"/>
      <c r="C249" s="65"/>
      <c r="D249" s="65"/>
      <c r="E249" s="65"/>
      <c r="F249" s="65"/>
      <c r="G249" s="64">
        <v>0.05</v>
      </c>
      <c r="H249" s="185"/>
      <c r="I249" s="63">
        <v>6.4</v>
      </c>
      <c r="J249" s="68">
        <f t="shared" si="26"/>
        <v>0</v>
      </c>
      <c r="K249" s="200"/>
      <c r="L249" s="63"/>
      <c r="M249" s="81"/>
      <c r="N249" s="185"/>
      <c r="O249" s="63">
        <v>2</v>
      </c>
      <c r="P249" s="68">
        <f t="shared" si="25"/>
        <v>0</v>
      </c>
    </row>
    <row r="250" spans="1:16" s="1" customFormat="1" ht="12.4" customHeight="1" thickTop="1" thickBot="1">
      <c r="A250" s="48" t="s">
        <v>162</v>
      </c>
      <c r="B250" s="48"/>
      <c r="C250" s="48"/>
      <c r="D250" s="48"/>
      <c r="E250" s="48" t="s">
        <v>156</v>
      </c>
      <c r="F250" s="48"/>
      <c r="G250" s="49">
        <v>0.05</v>
      </c>
      <c r="H250" s="185"/>
      <c r="I250" s="159">
        <v>5.5</v>
      </c>
      <c r="J250" s="69">
        <f t="shared" si="26"/>
        <v>0</v>
      </c>
      <c r="K250" s="200"/>
      <c r="L250" s="62"/>
      <c r="M250" s="105"/>
      <c r="N250" s="185"/>
      <c r="O250" s="62">
        <v>2</v>
      </c>
      <c r="P250" s="69">
        <f t="shared" si="25"/>
        <v>0</v>
      </c>
    </row>
    <row r="251" spans="1:16" s="1" customFormat="1" ht="12.4" customHeight="1" thickTop="1" thickBot="1">
      <c r="A251" s="65" t="s">
        <v>116</v>
      </c>
      <c r="B251" s="65"/>
      <c r="C251" s="65"/>
      <c r="D251" s="65"/>
      <c r="E251" s="65"/>
      <c r="F251" s="65"/>
      <c r="G251" s="64">
        <v>0.05</v>
      </c>
      <c r="H251" s="185"/>
      <c r="I251" s="63">
        <v>6.4</v>
      </c>
      <c r="J251" s="68">
        <f t="shared" si="26"/>
        <v>0</v>
      </c>
      <c r="K251" s="200"/>
      <c r="L251" s="63"/>
      <c r="M251" s="81"/>
      <c r="N251" s="185"/>
      <c r="O251" s="63">
        <v>2</v>
      </c>
      <c r="P251" s="68">
        <f t="shared" si="25"/>
        <v>0</v>
      </c>
    </row>
    <row r="252" spans="1:16" s="1" customFormat="1" ht="12.4" customHeight="1" thickTop="1" thickBot="1">
      <c r="A252" s="48" t="s">
        <v>163</v>
      </c>
      <c r="B252" s="48"/>
      <c r="C252" s="48"/>
      <c r="D252" s="48"/>
      <c r="E252" s="48"/>
      <c r="F252" s="48"/>
      <c r="G252" s="49">
        <v>0.05</v>
      </c>
      <c r="H252" s="185"/>
      <c r="I252" s="62">
        <v>6.4</v>
      </c>
      <c r="J252" s="69">
        <f t="shared" si="26"/>
        <v>0</v>
      </c>
      <c r="K252" s="200"/>
      <c r="L252" s="62"/>
      <c r="M252" s="105"/>
      <c r="N252" s="185"/>
      <c r="O252" s="62">
        <v>2</v>
      </c>
      <c r="P252" s="69">
        <f t="shared" si="25"/>
        <v>0</v>
      </c>
    </row>
    <row r="253" spans="1:16" s="1" customFormat="1" ht="12.4" customHeight="1" thickTop="1" thickBot="1">
      <c r="A253" s="65" t="s">
        <v>164</v>
      </c>
      <c r="B253" s="65"/>
      <c r="C253" s="65"/>
      <c r="D253" s="65"/>
      <c r="E253" s="65"/>
      <c r="F253" s="65"/>
      <c r="G253" s="64">
        <v>0.05</v>
      </c>
      <c r="H253" s="185"/>
      <c r="I253" s="63">
        <v>6.4</v>
      </c>
      <c r="J253" s="68">
        <f t="shared" si="26"/>
        <v>0</v>
      </c>
      <c r="K253" s="200"/>
      <c r="L253" s="63"/>
      <c r="M253" s="81"/>
      <c r="N253" s="185"/>
      <c r="O253" s="63">
        <v>2</v>
      </c>
      <c r="P253" s="68">
        <f t="shared" si="25"/>
        <v>0</v>
      </c>
    </row>
    <row r="254" spans="1:16" s="1" customFormat="1" ht="12.4" customHeight="1" thickTop="1" thickBot="1">
      <c r="A254" s="48" t="s">
        <v>165</v>
      </c>
      <c r="B254" s="48"/>
      <c r="C254" s="48"/>
      <c r="D254" s="48"/>
      <c r="E254" s="48"/>
      <c r="F254" s="48"/>
      <c r="G254" s="49">
        <v>0.05</v>
      </c>
      <c r="H254" s="185">
        <v>2</v>
      </c>
      <c r="I254" s="62">
        <v>6.4</v>
      </c>
      <c r="J254" s="69">
        <f t="shared" si="26"/>
        <v>12.8</v>
      </c>
      <c r="K254" s="200"/>
      <c r="L254" s="62"/>
      <c r="M254" s="105"/>
      <c r="N254" s="185"/>
      <c r="O254" s="62">
        <v>2</v>
      </c>
      <c r="P254" s="69">
        <f t="shared" si="25"/>
        <v>0</v>
      </c>
    </row>
    <row r="255" spans="1:16" s="1" customFormat="1" ht="12.4" customHeight="1" thickTop="1" thickBot="1">
      <c r="A255" s="65" t="s">
        <v>166</v>
      </c>
      <c r="B255" s="65"/>
      <c r="C255" s="65"/>
      <c r="D255" s="65"/>
      <c r="E255" s="65"/>
      <c r="F255" s="65"/>
      <c r="G255" s="64">
        <v>0.05</v>
      </c>
      <c r="H255" s="185">
        <v>5</v>
      </c>
      <c r="I255" s="160">
        <v>5.5</v>
      </c>
      <c r="J255" s="68">
        <f t="shared" si="26"/>
        <v>27.5</v>
      </c>
      <c r="K255" s="200"/>
      <c r="L255" s="63"/>
      <c r="M255" s="81"/>
      <c r="N255" s="185"/>
      <c r="O255" s="63">
        <v>2</v>
      </c>
      <c r="P255" s="68">
        <f t="shared" si="25"/>
        <v>0</v>
      </c>
    </row>
    <row r="256" spans="1:16" s="1" customFormat="1" ht="12.4" customHeight="1" thickTop="1" thickBot="1">
      <c r="A256" s="48" t="s">
        <v>98</v>
      </c>
      <c r="B256" s="48"/>
      <c r="C256" s="48"/>
      <c r="D256" s="48"/>
      <c r="E256" s="48"/>
      <c r="F256" s="48"/>
      <c r="G256" s="49">
        <v>0.05</v>
      </c>
      <c r="H256" s="185"/>
      <c r="I256" s="62">
        <v>6.4</v>
      </c>
      <c r="J256" s="69">
        <f t="shared" si="26"/>
        <v>0</v>
      </c>
      <c r="K256" s="185"/>
      <c r="L256" s="62">
        <v>8.1</v>
      </c>
      <c r="M256" s="69">
        <f>K256*L256</f>
        <v>0</v>
      </c>
      <c r="N256" s="185"/>
      <c r="O256" s="62">
        <v>2</v>
      </c>
      <c r="P256" s="69">
        <f t="shared" si="25"/>
        <v>0</v>
      </c>
    </row>
    <row r="257" spans="1:16" s="1" customFormat="1" ht="12.4" customHeight="1" thickTop="1" thickBot="1">
      <c r="A257" s="65" t="s">
        <v>99</v>
      </c>
      <c r="B257" s="65"/>
      <c r="C257" s="65"/>
      <c r="D257" s="65"/>
      <c r="E257" s="65"/>
      <c r="F257" s="65"/>
      <c r="G257" s="64">
        <v>0.05</v>
      </c>
      <c r="H257" s="185"/>
      <c r="I257" s="63">
        <v>6.4</v>
      </c>
      <c r="J257" s="68">
        <f t="shared" si="26"/>
        <v>0</v>
      </c>
      <c r="K257" s="200"/>
      <c r="L257" s="63"/>
      <c r="M257" s="81"/>
      <c r="N257" s="185"/>
      <c r="O257" s="63">
        <v>2</v>
      </c>
      <c r="P257" s="68">
        <f t="shared" ref="P257:P258" si="27">N257*O257</f>
        <v>0</v>
      </c>
    </row>
    <row r="258" spans="1:16" s="1" customFormat="1" ht="12.4" customHeight="1" thickTop="1" thickBot="1">
      <c r="A258" s="48" t="s">
        <v>167</v>
      </c>
      <c r="B258" s="48"/>
      <c r="C258" s="48"/>
      <c r="D258" s="48"/>
      <c r="E258" s="48"/>
      <c r="F258" s="48"/>
      <c r="G258" s="49">
        <v>0.05</v>
      </c>
      <c r="H258" s="185"/>
      <c r="I258" s="62">
        <v>6.4</v>
      </c>
      <c r="J258" s="69">
        <f t="shared" si="26"/>
        <v>0</v>
      </c>
      <c r="K258" s="200"/>
      <c r="L258" s="62"/>
      <c r="M258" s="105"/>
      <c r="N258" s="185"/>
      <c r="O258" s="62">
        <v>2</v>
      </c>
      <c r="P258" s="69">
        <f t="shared" si="27"/>
        <v>0</v>
      </c>
    </row>
    <row r="259" spans="1:16" s="1" customFormat="1" ht="12.4" customHeight="1" thickTop="1" thickBot="1">
      <c r="A259" s="65" t="s">
        <v>168</v>
      </c>
      <c r="B259" s="65"/>
      <c r="C259" s="65"/>
      <c r="D259" s="65"/>
      <c r="E259" s="65"/>
      <c r="F259" s="65"/>
      <c r="G259" s="64">
        <v>0.05</v>
      </c>
      <c r="H259" s="185"/>
      <c r="I259" s="63">
        <v>6.4</v>
      </c>
      <c r="J259" s="68">
        <f t="shared" si="26"/>
        <v>0</v>
      </c>
      <c r="K259" s="200"/>
      <c r="L259" s="63"/>
      <c r="M259" s="81"/>
      <c r="N259" s="185"/>
      <c r="O259" s="63">
        <v>2</v>
      </c>
      <c r="P259" s="68">
        <f t="shared" ref="P259:P302" si="28">N259*O259</f>
        <v>0</v>
      </c>
    </row>
    <row r="260" spans="1:16" s="1" customFormat="1" ht="12.4" customHeight="1" thickTop="1" thickBot="1">
      <c r="A260" s="48" t="s">
        <v>169</v>
      </c>
      <c r="B260" s="48"/>
      <c r="C260" s="48"/>
      <c r="D260" s="48"/>
      <c r="E260" s="48"/>
      <c r="F260" s="48"/>
      <c r="G260" s="49">
        <v>0.05</v>
      </c>
      <c r="H260" s="185"/>
      <c r="I260" s="165">
        <v>5.5</v>
      </c>
      <c r="J260" s="69">
        <f t="shared" si="26"/>
        <v>0</v>
      </c>
      <c r="K260" s="200"/>
      <c r="L260" s="62"/>
      <c r="M260" s="105"/>
      <c r="N260" s="185"/>
      <c r="O260" s="62">
        <v>2</v>
      </c>
      <c r="P260" s="69">
        <f t="shared" si="28"/>
        <v>0</v>
      </c>
    </row>
    <row r="261" spans="1:16" s="1" customFormat="1" ht="12.4" customHeight="1" thickTop="1" thickBot="1">
      <c r="A261" s="65" t="s">
        <v>170</v>
      </c>
      <c r="B261" s="65"/>
      <c r="C261" s="65"/>
      <c r="D261" s="65"/>
      <c r="E261" s="65" t="s">
        <v>156</v>
      </c>
      <c r="F261" s="65"/>
      <c r="G261" s="64">
        <v>0.05</v>
      </c>
      <c r="H261" s="185"/>
      <c r="I261" s="166">
        <v>5.5</v>
      </c>
      <c r="J261" s="68">
        <f t="shared" si="26"/>
        <v>0</v>
      </c>
      <c r="K261" s="200"/>
      <c r="L261" s="63"/>
      <c r="M261" s="81"/>
      <c r="N261" s="185"/>
      <c r="O261" s="63">
        <v>2</v>
      </c>
      <c r="P261" s="68">
        <f t="shared" si="28"/>
        <v>0</v>
      </c>
    </row>
    <row r="262" spans="1:16" s="1" customFormat="1" ht="12.4" customHeight="1" thickTop="1" thickBot="1">
      <c r="A262" s="48" t="s">
        <v>49</v>
      </c>
      <c r="B262" s="48"/>
      <c r="C262" s="48"/>
      <c r="D262" s="48"/>
      <c r="E262" s="48"/>
      <c r="F262" s="48"/>
      <c r="G262" s="49">
        <v>0.05</v>
      </c>
      <c r="H262" s="185"/>
      <c r="I262" s="62">
        <v>6.4</v>
      </c>
      <c r="J262" s="69">
        <f t="shared" si="26"/>
        <v>0</v>
      </c>
      <c r="K262" s="200"/>
      <c r="L262" s="62"/>
      <c r="M262" s="105"/>
      <c r="N262" s="185"/>
      <c r="O262" s="62">
        <v>2</v>
      </c>
      <c r="P262" s="69">
        <f t="shared" si="28"/>
        <v>0</v>
      </c>
    </row>
    <row r="263" spans="1:16" s="2" customFormat="1" ht="12.4" customHeight="1" thickTop="1" thickBot="1">
      <c r="A263" s="65" t="s">
        <v>171</v>
      </c>
      <c r="B263" s="65"/>
      <c r="C263" s="65"/>
      <c r="D263" s="65"/>
      <c r="E263" s="65"/>
      <c r="F263" s="65"/>
      <c r="G263" s="64">
        <v>0.05</v>
      </c>
      <c r="H263" s="185">
        <v>2</v>
      </c>
      <c r="I263" s="63">
        <v>6.4</v>
      </c>
      <c r="J263" s="68">
        <f t="shared" si="26"/>
        <v>12.8</v>
      </c>
      <c r="K263" s="200"/>
      <c r="L263" s="63"/>
      <c r="M263" s="81"/>
      <c r="N263" s="185"/>
      <c r="O263" s="63">
        <v>2</v>
      </c>
      <c r="P263" s="68">
        <f t="shared" si="28"/>
        <v>0</v>
      </c>
    </row>
    <row r="264" spans="1:16" s="1" customFormat="1" ht="12.4" customHeight="1" thickTop="1" thickBot="1">
      <c r="A264" s="48" t="s">
        <v>100</v>
      </c>
      <c r="B264" s="48"/>
      <c r="C264" s="48"/>
      <c r="D264" s="48"/>
      <c r="E264" s="48"/>
      <c r="F264" s="48"/>
      <c r="G264" s="49">
        <v>0.05</v>
      </c>
      <c r="H264" s="185">
        <v>5</v>
      </c>
      <c r="I264" s="62">
        <v>6.4</v>
      </c>
      <c r="J264" s="69">
        <f t="shared" si="26"/>
        <v>32</v>
      </c>
      <c r="K264" s="200"/>
      <c r="L264" s="62"/>
      <c r="M264" s="105"/>
      <c r="N264" s="185"/>
      <c r="O264" s="62">
        <v>2</v>
      </c>
      <c r="P264" s="69">
        <f t="shared" si="28"/>
        <v>0</v>
      </c>
    </row>
    <row r="265" spans="1:16" s="1" customFormat="1" ht="12.4" customHeight="1" thickTop="1" thickBot="1">
      <c r="A265" s="65" t="s">
        <v>51</v>
      </c>
      <c r="B265" s="65"/>
      <c r="C265" s="65"/>
      <c r="D265" s="65"/>
      <c r="E265" s="65"/>
      <c r="F265" s="65"/>
      <c r="G265" s="64">
        <v>0.05</v>
      </c>
      <c r="H265" s="185"/>
      <c r="I265" s="63">
        <v>6.4</v>
      </c>
      <c r="J265" s="68">
        <f t="shared" si="26"/>
        <v>0</v>
      </c>
      <c r="K265" s="200"/>
      <c r="L265" s="63"/>
      <c r="M265" s="81"/>
      <c r="N265" s="185"/>
      <c r="O265" s="63">
        <v>2</v>
      </c>
      <c r="P265" s="68">
        <f t="shared" si="28"/>
        <v>0</v>
      </c>
    </row>
    <row r="266" spans="1:16" s="1" customFormat="1" ht="12.4" customHeight="1" thickTop="1" thickBot="1">
      <c r="A266" s="48" t="s">
        <v>101</v>
      </c>
      <c r="B266" s="48"/>
      <c r="C266" s="48"/>
      <c r="D266" s="48"/>
      <c r="E266" s="48"/>
      <c r="F266" s="48"/>
      <c r="G266" s="49">
        <v>0.05</v>
      </c>
      <c r="H266" s="185"/>
      <c r="I266" s="62">
        <v>6.4</v>
      </c>
      <c r="J266" s="69">
        <f t="shared" si="26"/>
        <v>0</v>
      </c>
      <c r="K266" s="200"/>
      <c r="L266" s="62"/>
      <c r="M266" s="105"/>
      <c r="N266" s="185"/>
      <c r="O266" s="62">
        <v>2</v>
      </c>
      <c r="P266" s="69">
        <f t="shared" si="28"/>
        <v>0</v>
      </c>
    </row>
    <row r="267" spans="1:16" s="1" customFormat="1" ht="12.4" customHeight="1" thickTop="1" thickBot="1">
      <c r="A267" s="65" t="s">
        <v>172</v>
      </c>
      <c r="B267" s="65"/>
      <c r="C267" s="65"/>
      <c r="D267" s="65"/>
      <c r="E267" s="65"/>
      <c r="F267" s="65"/>
      <c r="G267" s="64">
        <v>0.05</v>
      </c>
      <c r="H267" s="185">
        <v>4</v>
      </c>
      <c r="I267" s="166">
        <v>5.5</v>
      </c>
      <c r="J267" s="68">
        <f t="shared" si="26"/>
        <v>22</v>
      </c>
      <c r="K267" s="200"/>
      <c r="L267" s="63"/>
      <c r="M267" s="81"/>
      <c r="N267" s="185"/>
      <c r="O267" s="63">
        <v>2</v>
      </c>
      <c r="P267" s="68">
        <f t="shared" si="28"/>
        <v>0</v>
      </c>
    </row>
    <row r="268" spans="1:16" s="1" customFormat="1" ht="12.4" customHeight="1" thickTop="1" thickBot="1">
      <c r="A268" s="48" t="s">
        <v>173</v>
      </c>
      <c r="B268" s="48"/>
      <c r="C268" s="48"/>
      <c r="D268" s="48"/>
      <c r="E268" s="48"/>
      <c r="F268" s="48"/>
      <c r="G268" s="49">
        <v>0.05</v>
      </c>
      <c r="H268" s="185"/>
      <c r="I268" s="62">
        <v>6.4</v>
      </c>
      <c r="J268" s="69">
        <f t="shared" si="26"/>
        <v>0</v>
      </c>
      <c r="K268" s="200"/>
      <c r="L268" s="62"/>
      <c r="M268" s="105"/>
      <c r="N268" s="185"/>
      <c r="O268" s="62">
        <v>2</v>
      </c>
      <c r="P268" s="69">
        <f t="shared" si="28"/>
        <v>0</v>
      </c>
    </row>
    <row r="269" spans="1:16" s="1" customFormat="1" ht="12.4" customHeight="1" thickTop="1" thickBot="1">
      <c r="A269" s="65" t="s">
        <v>174</v>
      </c>
      <c r="B269" s="65"/>
      <c r="C269" s="65"/>
      <c r="D269" s="65"/>
      <c r="E269" s="65"/>
      <c r="F269" s="65"/>
      <c r="G269" s="64">
        <v>0.05</v>
      </c>
      <c r="H269" s="185"/>
      <c r="I269" s="63">
        <v>6.4</v>
      </c>
      <c r="J269" s="68">
        <f t="shared" si="26"/>
        <v>0</v>
      </c>
      <c r="K269" s="200"/>
      <c r="L269" s="63"/>
      <c r="M269" s="81"/>
      <c r="N269" s="185"/>
      <c r="O269" s="63">
        <v>2</v>
      </c>
      <c r="P269" s="68">
        <f t="shared" si="28"/>
        <v>0</v>
      </c>
    </row>
    <row r="270" spans="1:16" s="1" customFormat="1" ht="12.4" customHeight="1" thickTop="1" thickBot="1">
      <c r="A270" s="48" t="s">
        <v>102</v>
      </c>
      <c r="B270" s="48"/>
      <c r="C270" s="48"/>
      <c r="D270" s="48"/>
      <c r="E270" s="48"/>
      <c r="F270" s="48"/>
      <c r="G270" s="49">
        <v>0.05</v>
      </c>
      <c r="H270" s="185"/>
      <c r="I270" s="62">
        <v>6.4</v>
      </c>
      <c r="J270" s="69">
        <f t="shared" si="26"/>
        <v>0</v>
      </c>
      <c r="K270" s="200"/>
      <c r="L270" s="62"/>
      <c r="M270" s="105"/>
      <c r="N270" s="185"/>
      <c r="O270" s="62">
        <v>2</v>
      </c>
      <c r="P270" s="69">
        <f t="shared" si="28"/>
        <v>0</v>
      </c>
    </row>
    <row r="271" spans="1:16" s="1" customFormat="1" ht="12.4" customHeight="1" thickTop="1" thickBot="1">
      <c r="A271" s="65" t="s">
        <v>175</v>
      </c>
      <c r="B271" s="65"/>
      <c r="C271" s="65"/>
      <c r="D271" s="65"/>
      <c r="E271" s="65"/>
      <c r="F271" s="65"/>
      <c r="G271" s="64">
        <v>0.05</v>
      </c>
      <c r="H271" s="185"/>
      <c r="I271" s="63">
        <v>6.4</v>
      </c>
      <c r="J271" s="68">
        <f t="shared" si="26"/>
        <v>0</v>
      </c>
      <c r="K271" s="200"/>
      <c r="L271" s="63"/>
      <c r="M271" s="81"/>
      <c r="N271" s="185"/>
      <c r="O271" s="63">
        <v>2</v>
      </c>
      <c r="P271" s="68">
        <f t="shared" si="28"/>
        <v>0</v>
      </c>
    </row>
    <row r="272" spans="1:16" s="1" customFormat="1" ht="12.4" customHeight="1" thickTop="1" thickBot="1">
      <c r="A272" s="48" t="s">
        <v>103</v>
      </c>
      <c r="B272" s="48"/>
      <c r="C272" s="48"/>
      <c r="D272" s="48"/>
      <c r="E272" s="48"/>
      <c r="F272" s="48"/>
      <c r="G272" s="49">
        <v>0.05</v>
      </c>
      <c r="H272" s="185"/>
      <c r="I272" s="62">
        <v>6.4</v>
      </c>
      <c r="J272" s="69">
        <f t="shared" si="26"/>
        <v>0</v>
      </c>
      <c r="K272" s="200"/>
      <c r="L272" s="62"/>
      <c r="M272" s="105"/>
      <c r="N272" s="185"/>
      <c r="O272" s="62">
        <v>2</v>
      </c>
      <c r="P272" s="69">
        <f t="shared" si="28"/>
        <v>0</v>
      </c>
    </row>
    <row r="273" spans="1:16" s="1" customFormat="1" ht="12.4" customHeight="1" thickTop="1" thickBot="1">
      <c r="A273" s="65" t="s">
        <v>176</v>
      </c>
      <c r="B273" s="65"/>
      <c r="C273" s="65"/>
      <c r="D273" s="65"/>
      <c r="E273" s="65"/>
      <c r="F273" s="65"/>
      <c r="G273" s="64">
        <v>0.05</v>
      </c>
      <c r="H273" s="185"/>
      <c r="I273" s="63">
        <v>6.4</v>
      </c>
      <c r="J273" s="68">
        <f t="shared" si="26"/>
        <v>0</v>
      </c>
      <c r="K273" s="200"/>
      <c r="L273" s="63"/>
      <c r="M273" s="81"/>
      <c r="N273" s="185"/>
      <c r="O273" s="63">
        <v>2</v>
      </c>
      <c r="P273" s="68">
        <f t="shared" si="28"/>
        <v>0</v>
      </c>
    </row>
    <row r="274" spans="1:16" s="1" customFormat="1" ht="12.4" customHeight="1" thickTop="1" thickBot="1">
      <c r="A274" s="48" t="s">
        <v>177</v>
      </c>
      <c r="B274" s="48"/>
      <c r="C274" s="48"/>
      <c r="D274" s="48"/>
      <c r="E274" s="48"/>
      <c r="F274" s="48"/>
      <c r="G274" s="49">
        <v>0.05</v>
      </c>
      <c r="H274" s="185"/>
      <c r="I274" s="62">
        <v>6.4</v>
      </c>
      <c r="J274" s="69">
        <f t="shared" si="26"/>
        <v>0</v>
      </c>
      <c r="K274" s="200"/>
      <c r="L274" s="62"/>
      <c r="M274" s="105"/>
      <c r="N274" s="185"/>
      <c r="O274" s="62">
        <v>2</v>
      </c>
      <c r="P274" s="69">
        <f t="shared" si="28"/>
        <v>0</v>
      </c>
    </row>
    <row r="275" spans="1:16" s="1" customFormat="1" ht="12.4" customHeight="1" thickTop="1" thickBot="1">
      <c r="A275" s="65" t="s">
        <v>178</v>
      </c>
      <c r="B275" s="65"/>
      <c r="C275" s="65"/>
      <c r="D275" s="65"/>
      <c r="E275" s="65" t="s">
        <v>179</v>
      </c>
      <c r="F275" s="65"/>
      <c r="G275" s="64">
        <v>0.05</v>
      </c>
      <c r="H275" s="185"/>
      <c r="I275" s="63">
        <v>6.4</v>
      </c>
      <c r="J275" s="68">
        <f>H275*I275</f>
        <v>0</v>
      </c>
      <c r="K275" s="200"/>
      <c r="L275" s="63"/>
      <c r="M275" s="81"/>
      <c r="N275" s="185"/>
      <c r="O275" s="63">
        <v>2</v>
      </c>
      <c r="P275" s="68">
        <f t="shared" si="28"/>
        <v>0</v>
      </c>
    </row>
    <row r="276" spans="1:16" s="1" customFormat="1" ht="12.4" customHeight="1" thickTop="1" thickBot="1">
      <c r="A276" s="48" t="s">
        <v>180</v>
      </c>
      <c r="B276" s="48"/>
      <c r="C276" s="48"/>
      <c r="D276" s="48"/>
      <c r="E276" s="48" t="s">
        <v>179</v>
      </c>
      <c r="F276" s="48"/>
      <c r="G276" s="49">
        <v>0.05</v>
      </c>
      <c r="H276" s="185"/>
      <c r="I276" s="62">
        <v>6.4</v>
      </c>
      <c r="J276" s="69">
        <f t="shared" ref="J276:J296" si="29">H276*I276</f>
        <v>0</v>
      </c>
      <c r="K276" s="200"/>
      <c r="L276" s="62"/>
      <c r="M276" s="105"/>
      <c r="N276" s="185"/>
      <c r="O276" s="62">
        <v>2</v>
      </c>
      <c r="P276" s="69">
        <f t="shared" si="28"/>
        <v>0</v>
      </c>
    </row>
    <row r="277" spans="1:16" s="1" customFormat="1" ht="12.4" customHeight="1" thickTop="1" thickBot="1">
      <c r="A277" s="65" t="s">
        <v>181</v>
      </c>
      <c r="B277" s="65"/>
      <c r="C277" s="65"/>
      <c r="D277" s="65"/>
      <c r="E277" s="65" t="s">
        <v>179</v>
      </c>
      <c r="F277" s="65"/>
      <c r="G277" s="64">
        <v>0.05</v>
      </c>
      <c r="H277" s="185"/>
      <c r="I277" s="63">
        <v>6.4</v>
      </c>
      <c r="J277" s="68">
        <f t="shared" si="29"/>
        <v>0</v>
      </c>
      <c r="K277" s="200"/>
      <c r="L277" s="63"/>
      <c r="M277" s="81"/>
      <c r="N277" s="185"/>
      <c r="O277" s="63">
        <v>2</v>
      </c>
      <c r="P277" s="68">
        <f t="shared" si="28"/>
        <v>0</v>
      </c>
    </row>
    <row r="278" spans="1:16" s="1" customFormat="1" ht="12.4" customHeight="1" thickTop="1" thickBot="1">
      <c r="A278" s="48" t="s">
        <v>182</v>
      </c>
      <c r="B278" s="48"/>
      <c r="C278" s="48"/>
      <c r="D278" s="48"/>
      <c r="E278" s="48" t="s">
        <v>179</v>
      </c>
      <c r="F278" s="48"/>
      <c r="G278" s="49">
        <v>0.05</v>
      </c>
      <c r="H278" s="185"/>
      <c r="I278" s="62">
        <v>6.4</v>
      </c>
      <c r="J278" s="69">
        <f t="shared" si="29"/>
        <v>0</v>
      </c>
      <c r="K278" s="200"/>
      <c r="L278" s="62"/>
      <c r="M278" s="105"/>
      <c r="N278" s="185"/>
      <c r="O278" s="62">
        <v>2</v>
      </c>
      <c r="P278" s="69">
        <f t="shared" si="28"/>
        <v>0</v>
      </c>
    </row>
    <row r="279" spans="1:16" s="1" customFormat="1" ht="12.4" customHeight="1" thickTop="1" thickBot="1">
      <c r="A279" s="65" t="s">
        <v>183</v>
      </c>
      <c r="B279" s="65"/>
      <c r="C279" s="65"/>
      <c r="D279" s="65"/>
      <c r="E279" s="65" t="s">
        <v>179</v>
      </c>
      <c r="F279" s="65"/>
      <c r="G279" s="64">
        <v>0.05</v>
      </c>
      <c r="H279" s="185"/>
      <c r="I279" s="63">
        <v>6.4</v>
      </c>
      <c r="J279" s="68">
        <f t="shared" si="29"/>
        <v>0</v>
      </c>
      <c r="K279" s="200"/>
      <c r="L279" s="63"/>
      <c r="M279" s="81"/>
      <c r="N279" s="185"/>
      <c r="O279" s="63">
        <v>2</v>
      </c>
      <c r="P279" s="68">
        <f t="shared" si="28"/>
        <v>0</v>
      </c>
    </row>
    <row r="280" spans="1:16" s="1" customFormat="1" ht="12.4" customHeight="1" thickTop="1" thickBot="1">
      <c r="A280" s="48" t="s">
        <v>184</v>
      </c>
      <c r="B280" s="48"/>
      <c r="C280" s="48"/>
      <c r="D280" s="48"/>
      <c r="E280" s="48" t="s">
        <v>179</v>
      </c>
      <c r="F280" s="48"/>
      <c r="G280" s="49">
        <v>0.05</v>
      </c>
      <c r="H280" s="185"/>
      <c r="I280" s="62">
        <v>6.4</v>
      </c>
      <c r="J280" s="69">
        <f t="shared" si="29"/>
        <v>0</v>
      </c>
      <c r="K280" s="200"/>
      <c r="L280" s="62"/>
      <c r="M280" s="105"/>
      <c r="N280" s="185"/>
      <c r="O280" s="62">
        <v>2</v>
      </c>
      <c r="P280" s="69">
        <f t="shared" si="28"/>
        <v>0</v>
      </c>
    </row>
    <row r="281" spans="1:16" s="1" customFormat="1" ht="12.4" customHeight="1" thickTop="1" thickBot="1">
      <c r="A281" s="65" t="s">
        <v>185</v>
      </c>
      <c r="B281" s="65"/>
      <c r="C281" s="65"/>
      <c r="D281" s="65"/>
      <c r="E281" s="65" t="s">
        <v>179</v>
      </c>
      <c r="F281" s="65"/>
      <c r="G281" s="64">
        <v>0.05</v>
      </c>
      <c r="H281" s="185"/>
      <c r="I281" s="63">
        <v>6.4</v>
      </c>
      <c r="J281" s="68">
        <f t="shared" si="29"/>
        <v>0</v>
      </c>
      <c r="K281" s="200"/>
      <c r="L281" s="63"/>
      <c r="M281" s="81"/>
      <c r="N281" s="185"/>
      <c r="O281" s="63">
        <v>2</v>
      </c>
      <c r="P281" s="68">
        <f t="shared" si="28"/>
        <v>0</v>
      </c>
    </row>
    <row r="282" spans="1:16" s="1" customFormat="1" ht="12.4" customHeight="1" thickTop="1" thickBot="1">
      <c r="A282" s="48" t="s">
        <v>186</v>
      </c>
      <c r="B282" s="48"/>
      <c r="C282" s="48"/>
      <c r="D282" s="48"/>
      <c r="E282" s="48" t="s">
        <v>179</v>
      </c>
      <c r="F282" s="48"/>
      <c r="G282" s="49">
        <v>0.05</v>
      </c>
      <c r="H282" s="185"/>
      <c r="I282" s="62">
        <v>6.4</v>
      </c>
      <c r="J282" s="69">
        <f t="shared" si="29"/>
        <v>0</v>
      </c>
      <c r="K282" s="200"/>
      <c r="L282" s="62"/>
      <c r="M282" s="105"/>
      <c r="N282" s="185"/>
      <c r="O282" s="62">
        <v>2</v>
      </c>
      <c r="P282" s="69">
        <f t="shared" si="28"/>
        <v>0</v>
      </c>
    </row>
    <row r="283" spans="1:16" s="1" customFormat="1" ht="12.4" customHeight="1" thickTop="1" thickBot="1">
      <c r="A283" s="65" t="s">
        <v>187</v>
      </c>
      <c r="B283" s="65"/>
      <c r="C283" s="65"/>
      <c r="D283" s="65"/>
      <c r="E283" s="65" t="s">
        <v>179</v>
      </c>
      <c r="F283" s="65"/>
      <c r="G283" s="64">
        <v>0.05</v>
      </c>
      <c r="H283" s="185"/>
      <c r="I283" s="63">
        <v>6.4</v>
      </c>
      <c r="J283" s="68">
        <f t="shared" si="29"/>
        <v>0</v>
      </c>
      <c r="K283" s="200"/>
      <c r="L283" s="63"/>
      <c r="M283" s="81"/>
      <c r="N283" s="185"/>
      <c r="O283" s="63">
        <v>2</v>
      </c>
      <c r="P283" s="68">
        <f t="shared" si="28"/>
        <v>0</v>
      </c>
    </row>
    <row r="284" spans="1:16" s="1" customFormat="1" ht="12.4" customHeight="1" thickTop="1" thickBot="1">
      <c r="A284" s="48" t="s">
        <v>188</v>
      </c>
      <c r="B284" s="48"/>
      <c r="C284" s="48"/>
      <c r="D284" s="48"/>
      <c r="E284" s="48" t="s">
        <v>179</v>
      </c>
      <c r="F284" s="48"/>
      <c r="G284" s="49">
        <v>0.05</v>
      </c>
      <c r="H284" s="185"/>
      <c r="I284" s="62">
        <v>6.4</v>
      </c>
      <c r="J284" s="69">
        <f t="shared" si="29"/>
        <v>0</v>
      </c>
      <c r="K284" s="200"/>
      <c r="L284" s="62"/>
      <c r="M284" s="105"/>
      <c r="N284" s="185"/>
      <c r="O284" s="62">
        <v>2</v>
      </c>
      <c r="P284" s="69">
        <f t="shared" si="28"/>
        <v>0</v>
      </c>
    </row>
    <row r="285" spans="1:16" s="1" customFormat="1" ht="12.4" customHeight="1" thickTop="1" thickBot="1">
      <c r="A285" s="65" t="s">
        <v>189</v>
      </c>
      <c r="B285" s="65"/>
      <c r="C285" s="65"/>
      <c r="D285" s="65"/>
      <c r="E285" s="65" t="s">
        <v>179</v>
      </c>
      <c r="F285" s="65"/>
      <c r="G285" s="64">
        <v>0.05</v>
      </c>
      <c r="H285" s="185"/>
      <c r="I285" s="63">
        <v>6.4</v>
      </c>
      <c r="J285" s="68">
        <f t="shared" si="29"/>
        <v>0</v>
      </c>
      <c r="K285" s="200"/>
      <c r="L285" s="63"/>
      <c r="M285" s="81"/>
      <c r="N285" s="185"/>
      <c r="O285" s="63">
        <v>2</v>
      </c>
      <c r="P285" s="68">
        <f t="shared" si="28"/>
        <v>0</v>
      </c>
    </row>
    <row r="286" spans="1:16" s="1" customFormat="1" ht="12.4" customHeight="1" thickTop="1" thickBot="1">
      <c r="A286" s="48" t="s">
        <v>190</v>
      </c>
      <c r="B286" s="48"/>
      <c r="C286" s="48"/>
      <c r="D286" s="48"/>
      <c r="E286" s="48" t="s">
        <v>179</v>
      </c>
      <c r="F286" s="48"/>
      <c r="G286" s="49">
        <v>0.05</v>
      </c>
      <c r="H286" s="185"/>
      <c r="I286" s="62">
        <v>6.4</v>
      </c>
      <c r="J286" s="69">
        <f t="shared" si="29"/>
        <v>0</v>
      </c>
      <c r="K286" s="200"/>
      <c r="L286" s="62"/>
      <c r="M286" s="105"/>
      <c r="N286" s="185"/>
      <c r="O286" s="62">
        <v>2</v>
      </c>
      <c r="P286" s="69">
        <f t="shared" si="28"/>
        <v>0</v>
      </c>
    </row>
    <row r="287" spans="1:16" s="1" customFormat="1" ht="12.4" customHeight="1" thickTop="1" thickBot="1">
      <c r="A287" s="65" t="s">
        <v>191</v>
      </c>
      <c r="B287" s="65"/>
      <c r="C287" s="65"/>
      <c r="D287" s="65"/>
      <c r="E287" s="65" t="s">
        <v>179</v>
      </c>
      <c r="F287" s="65"/>
      <c r="G287" s="64">
        <v>0.05</v>
      </c>
      <c r="H287" s="185"/>
      <c r="I287" s="63">
        <v>6.4</v>
      </c>
      <c r="J287" s="68">
        <f t="shared" si="29"/>
        <v>0</v>
      </c>
      <c r="K287" s="200"/>
      <c r="L287" s="63"/>
      <c r="M287" s="81"/>
      <c r="N287" s="185"/>
      <c r="O287" s="63">
        <v>2</v>
      </c>
      <c r="P287" s="68">
        <f t="shared" si="28"/>
        <v>0</v>
      </c>
    </row>
    <row r="288" spans="1:16" s="1" customFormat="1" ht="12.4" customHeight="1" thickTop="1" thickBot="1">
      <c r="A288" s="48" t="s">
        <v>192</v>
      </c>
      <c r="B288" s="48"/>
      <c r="C288" s="48"/>
      <c r="D288" s="48"/>
      <c r="E288" s="48" t="s">
        <v>179</v>
      </c>
      <c r="F288" s="48"/>
      <c r="G288" s="49">
        <v>0.05</v>
      </c>
      <c r="H288" s="185"/>
      <c r="I288" s="62">
        <v>6.4</v>
      </c>
      <c r="J288" s="69">
        <f t="shared" si="29"/>
        <v>0</v>
      </c>
      <c r="K288" s="200"/>
      <c r="L288" s="62"/>
      <c r="M288" s="105"/>
      <c r="N288" s="185"/>
      <c r="O288" s="62">
        <v>2</v>
      </c>
      <c r="P288" s="69">
        <f t="shared" si="28"/>
        <v>0</v>
      </c>
    </row>
    <row r="289" spans="1:18" s="1" customFormat="1" ht="12.4" customHeight="1" thickTop="1" thickBot="1">
      <c r="A289" s="65" t="s">
        <v>193</v>
      </c>
      <c r="B289" s="65"/>
      <c r="C289" s="65"/>
      <c r="D289" s="65"/>
      <c r="E289" s="65" t="s">
        <v>179</v>
      </c>
      <c r="F289" s="65"/>
      <c r="G289" s="64">
        <v>0.05</v>
      </c>
      <c r="H289" s="185"/>
      <c r="I289" s="63">
        <v>6.4</v>
      </c>
      <c r="J289" s="68">
        <f t="shared" si="29"/>
        <v>0</v>
      </c>
      <c r="K289" s="200"/>
      <c r="L289" s="63"/>
      <c r="M289" s="81"/>
      <c r="N289" s="185"/>
      <c r="O289" s="63">
        <v>2</v>
      </c>
      <c r="P289" s="68">
        <f t="shared" si="28"/>
        <v>0</v>
      </c>
    </row>
    <row r="290" spans="1:18" s="1" customFormat="1" ht="12.4" customHeight="1" thickTop="1" thickBot="1">
      <c r="A290" s="48" t="s">
        <v>194</v>
      </c>
      <c r="B290" s="48"/>
      <c r="C290" s="48"/>
      <c r="D290" s="48"/>
      <c r="E290" s="48" t="s">
        <v>179</v>
      </c>
      <c r="F290" s="48"/>
      <c r="G290" s="49">
        <v>0.05</v>
      </c>
      <c r="H290" s="185"/>
      <c r="I290" s="62">
        <v>6.4</v>
      </c>
      <c r="J290" s="69">
        <f t="shared" si="29"/>
        <v>0</v>
      </c>
      <c r="K290" s="200"/>
      <c r="L290" s="62"/>
      <c r="M290" s="105"/>
      <c r="N290" s="185"/>
      <c r="O290" s="62">
        <v>2</v>
      </c>
      <c r="P290" s="69">
        <f t="shared" si="28"/>
        <v>0</v>
      </c>
    </row>
    <row r="291" spans="1:18" s="1" customFormat="1" ht="12.4" customHeight="1" thickTop="1" thickBot="1">
      <c r="A291" s="65" t="s">
        <v>195</v>
      </c>
      <c r="B291" s="65"/>
      <c r="C291" s="65"/>
      <c r="D291" s="65"/>
      <c r="E291" s="65" t="s">
        <v>179</v>
      </c>
      <c r="F291" s="65"/>
      <c r="G291" s="64">
        <v>0.05</v>
      </c>
      <c r="H291" s="185"/>
      <c r="I291" s="63">
        <v>6.4</v>
      </c>
      <c r="J291" s="68">
        <f t="shared" si="29"/>
        <v>0</v>
      </c>
      <c r="K291" s="200"/>
      <c r="L291" s="63"/>
      <c r="M291" s="81"/>
      <c r="N291" s="185"/>
      <c r="O291" s="63">
        <v>2</v>
      </c>
      <c r="P291" s="68">
        <f t="shared" si="28"/>
        <v>0</v>
      </c>
    </row>
    <row r="292" spans="1:18" s="1" customFormat="1" ht="12.4" customHeight="1" thickTop="1" thickBot="1">
      <c r="A292" s="48" t="s">
        <v>196</v>
      </c>
      <c r="B292" s="48"/>
      <c r="C292" s="48"/>
      <c r="D292" s="48"/>
      <c r="E292" s="48" t="s">
        <v>179</v>
      </c>
      <c r="F292" s="48"/>
      <c r="G292" s="49">
        <v>0.05</v>
      </c>
      <c r="H292" s="185"/>
      <c r="I292" s="62">
        <v>6.4</v>
      </c>
      <c r="J292" s="69">
        <f t="shared" si="29"/>
        <v>0</v>
      </c>
      <c r="K292" s="200"/>
      <c r="L292" s="62"/>
      <c r="M292" s="105"/>
      <c r="N292" s="185"/>
      <c r="O292" s="62">
        <v>2</v>
      </c>
      <c r="P292" s="69">
        <f t="shared" si="28"/>
        <v>0</v>
      </c>
    </row>
    <row r="293" spans="1:18" s="1" customFormat="1" ht="12.4" customHeight="1" thickTop="1" thickBot="1">
      <c r="A293" s="65" t="s">
        <v>197</v>
      </c>
      <c r="B293" s="65"/>
      <c r="C293" s="65"/>
      <c r="D293" s="65"/>
      <c r="E293" s="65" t="s">
        <v>179</v>
      </c>
      <c r="F293" s="65"/>
      <c r="G293" s="64">
        <v>0.05</v>
      </c>
      <c r="H293" s="185"/>
      <c r="I293" s="63">
        <v>6.4</v>
      </c>
      <c r="J293" s="68">
        <f t="shared" si="29"/>
        <v>0</v>
      </c>
      <c r="K293" s="200"/>
      <c r="L293" s="63"/>
      <c r="M293" s="81"/>
      <c r="N293" s="185"/>
      <c r="O293" s="63">
        <v>2</v>
      </c>
      <c r="P293" s="68">
        <f t="shared" si="28"/>
        <v>0</v>
      </c>
    </row>
    <row r="294" spans="1:18" s="1" customFormat="1" ht="12.4" customHeight="1" thickTop="1" thickBot="1">
      <c r="A294" s="48" t="s">
        <v>198</v>
      </c>
      <c r="B294" s="48"/>
      <c r="C294" s="48"/>
      <c r="D294" s="48"/>
      <c r="E294" s="48" t="s">
        <v>179</v>
      </c>
      <c r="F294" s="48"/>
      <c r="G294" s="49">
        <v>0.05</v>
      </c>
      <c r="H294" s="185"/>
      <c r="I294" s="62">
        <v>6.4</v>
      </c>
      <c r="J294" s="69">
        <f t="shared" si="29"/>
        <v>0</v>
      </c>
      <c r="K294" s="200"/>
      <c r="L294" s="62"/>
      <c r="M294" s="105"/>
      <c r="N294" s="185"/>
      <c r="O294" s="62">
        <v>2</v>
      </c>
      <c r="P294" s="69">
        <f t="shared" si="28"/>
        <v>0</v>
      </c>
    </row>
    <row r="295" spans="1:18" s="1" customFormat="1" ht="12.4" customHeight="1" thickTop="1" thickBot="1">
      <c r="A295" s="65" t="s">
        <v>199</v>
      </c>
      <c r="B295" s="65"/>
      <c r="C295" s="65"/>
      <c r="D295" s="65"/>
      <c r="E295" s="65" t="s">
        <v>179</v>
      </c>
      <c r="F295" s="65"/>
      <c r="G295" s="64">
        <v>0.05</v>
      </c>
      <c r="H295" s="185"/>
      <c r="I295" s="63">
        <v>6.4</v>
      </c>
      <c r="J295" s="68">
        <f t="shared" si="29"/>
        <v>0</v>
      </c>
      <c r="K295" s="200"/>
      <c r="L295" s="63"/>
      <c r="M295" s="81"/>
      <c r="N295" s="185"/>
      <c r="O295" s="63">
        <v>2</v>
      </c>
      <c r="P295" s="68">
        <f t="shared" si="28"/>
        <v>0</v>
      </c>
    </row>
    <row r="296" spans="1:18" s="1" customFormat="1" ht="12.4" customHeight="1" thickTop="1" thickBot="1">
      <c r="A296" s="48" t="s">
        <v>200</v>
      </c>
      <c r="B296" s="48"/>
      <c r="C296" s="48"/>
      <c r="D296" s="48"/>
      <c r="E296" s="48" t="s">
        <v>179</v>
      </c>
      <c r="F296" s="48"/>
      <c r="G296" s="49">
        <v>0.05</v>
      </c>
      <c r="H296" s="185"/>
      <c r="I296" s="62">
        <v>6.4</v>
      </c>
      <c r="J296" s="69">
        <f t="shared" si="29"/>
        <v>0</v>
      </c>
      <c r="K296" s="200"/>
      <c r="L296" s="62"/>
      <c r="M296" s="105"/>
      <c r="N296" s="185"/>
      <c r="O296" s="62">
        <v>2</v>
      </c>
      <c r="P296" s="69">
        <f t="shared" si="28"/>
        <v>0</v>
      </c>
    </row>
    <row r="297" spans="1:18" s="1" customFormat="1" ht="12.4" customHeight="1" thickTop="1" thickBot="1">
      <c r="A297" s="65" t="s">
        <v>53</v>
      </c>
      <c r="B297" s="65"/>
      <c r="C297" s="65"/>
      <c r="D297" s="65"/>
      <c r="E297" s="65"/>
      <c r="F297" s="65"/>
      <c r="G297" s="64">
        <v>0.05</v>
      </c>
      <c r="H297" s="185">
        <v>6</v>
      </c>
      <c r="I297" s="63">
        <v>6.4</v>
      </c>
      <c r="J297" s="68">
        <f t="shared" si="26"/>
        <v>38.400000000000006</v>
      </c>
      <c r="K297" s="200"/>
      <c r="L297" s="63"/>
      <c r="M297" s="81"/>
      <c r="N297" s="185">
        <v>1</v>
      </c>
      <c r="O297" s="63">
        <v>2</v>
      </c>
      <c r="P297" s="68">
        <f t="shared" si="28"/>
        <v>2</v>
      </c>
    </row>
    <row r="298" spans="1:18" s="1" customFormat="1" ht="12.4" customHeight="1" thickTop="1" thickBot="1">
      <c r="A298" s="48" t="s">
        <v>201</v>
      </c>
      <c r="B298" s="48"/>
      <c r="C298" s="48"/>
      <c r="D298" s="48"/>
      <c r="E298" s="48"/>
      <c r="F298" s="48"/>
      <c r="G298" s="49">
        <v>0.05</v>
      </c>
      <c r="H298" s="185"/>
      <c r="I298" s="62">
        <v>6.4</v>
      </c>
      <c r="J298" s="69">
        <f t="shared" si="26"/>
        <v>0</v>
      </c>
      <c r="K298" s="200"/>
      <c r="L298" s="62"/>
      <c r="M298" s="105"/>
      <c r="N298" s="185"/>
      <c r="O298" s="62">
        <v>2</v>
      </c>
      <c r="P298" s="69">
        <f t="shared" si="28"/>
        <v>0</v>
      </c>
    </row>
    <row r="299" spans="1:18" s="1" customFormat="1" ht="12.4" customHeight="1" thickTop="1" thickBot="1">
      <c r="A299" s="65" t="s">
        <v>202</v>
      </c>
      <c r="B299" s="65"/>
      <c r="C299" s="65"/>
      <c r="D299" s="65"/>
      <c r="E299" s="65"/>
      <c r="F299" s="65"/>
      <c r="G299" s="64">
        <v>0.05</v>
      </c>
      <c r="H299" s="185">
        <v>3</v>
      </c>
      <c r="I299" s="63">
        <v>6.4</v>
      </c>
      <c r="J299" s="68">
        <f t="shared" ref="J299:J302" si="30">H299*I299</f>
        <v>19.200000000000003</v>
      </c>
      <c r="K299" s="200"/>
      <c r="L299" s="63"/>
      <c r="M299" s="81"/>
      <c r="N299" s="185"/>
      <c r="O299" s="63">
        <v>2</v>
      </c>
      <c r="P299" s="68">
        <f t="shared" si="28"/>
        <v>0</v>
      </c>
    </row>
    <row r="300" spans="1:18" s="1" customFormat="1" ht="12.4" customHeight="1" thickTop="1" thickBot="1">
      <c r="A300" s="48" t="s">
        <v>52</v>
      </c>
      <c r="B300" s="48"/>
      <c r="C300" s="48"/>
      <c r="D300" s="48"/>
      <c r="E300" s="48"/>
      <c r="F300" s="48"/>
      <c r="G300" s="49">
        <v>0.05</v>
      </c>
      <c r="H300" s="185">
        <v>4</v>
      </c>
      <c r="I300" s="62">
        <v>6.4</v>
      </c>
      <c r="J300" s="69">
        <f t="shared" si="30"/>
        <v>25.6</v>
      </c>
      <c r="K300" s="200"/>
      <c r="L300" s="62"/>
      <c r="M300" s="105"/>
      <c r="N300" s="185"/>
      <c r="O300" s="62">
        <v>2</v>
      </c>
      <c r="P300" s="69">
        <f t="shared" si="28"/>
        <v>0</v>
      </c>
    </row>
    <row r="301" spans="1:18" s="1" customFormat="1" ht="12.4" customHeight="1" thickTop="1" thickBot="1">
      <c r="A301" s="65" t="s">
        <v>203</v>
      </c>
      <c r="B301" s="65"/>
      <c r="C301" s="65"/>
      <c r="D301" s="65"/>
      <c r="E301" s="65"/>
      <c r="F301" s="65"/>
      <c r="G301" s="64">
        <v>0.05</v>
      </c>
      <c r="H301" s="185"/>
      <c r="I301" s="63">
        <v>6.4</v>
      </c>
      <c r="J301" s="68">
        <f t="shared" si="30"/>
        <v>0</v>
      </c>
      <c r="K301" s="200"/>
      <c r="L301" s="63"/>
      <c r="M301" s="81"/>
      <c r="N301" s="185"/>
      <c r="O301" s="63">
        <v>2</v>
      </c>
      <c r="P301" s="68">
        <f t="shared" si="28"/>
        <v>0</v>
      </c>
    </row>
    <row r="302" spans="1:18" s="1" customFormat="1" ht="12.4" customHeight="1" thickTop="1" thickBot="1">
      <c r="A302" s="48" t="s">
        <v>204</v>
      </c>
      <c r="B302" s="48"/>
      <c r="C302" s="48"/>
      <c r="D302" s="48"/>
      <c r="E302" s="48"/>
      <c r="F302" s="48"/>
      <c r="G302" s="49">
        <v>0.05</v>
      </c>
      <c r="H302" s="185"/>
      <c r="I302" s="62">
        <v>6.4</v>
      </c>
      <c r="J302" s="69">
        <f t="shared" si="30"/>
        <v>0</v>
      </c>
      <c r="K302" s="200"/>
      <c r="L302" s="62"/>
      <c r="M302" s="105"/>
      <c r="N302" s="185"/>
      <c r="O302" s="62">
        <v>2</v>
      </c>
      <c r="P302" s="69">
        <f t="shared" si="28"/>
        <v>0</v>
      </c>
    </row>
    <row r="303" spans="1:18" s="13" customFormat="1" ht="13.15" customHeight="1" thickTop="1" thickBot="1">
      <c r="A303" s="225" t="s">
        <v>26</v>
      </c>
      <c r="B303" s="225"/>
      <c r="C303" s="225"/>
      <c r="D303" s="225"/>
      <c r="E303" s="225"/>
      <c r="F303" s="225"/>
      <c r="G303" s="226"/>
      <c r="H303" s="187">
        <f>SUM(H237:H302)</f>
        <v>38</v>
      </c>
      <c r="I303" s="66">
        <f>J303</f>
        <v>235.1</v>
      </c>
      <c r="J303" s="66">
        <f>SUM(J237:J302)</f>
        <v>235.1</v>
      </c>
      <c r="K303" s="187">
        <f>SUM(K237:K302)</f>
        <v>0</v>
      </c>
      <c r="L303" s="66">
        <f>K303*L237</f>
        <v>0</v>
      </c>
      <c r="M303" s="66">
        <f>SUM(M237:M302)</f>
        <v>0</v>
      </c>
      <c r="N303" s="207">
        <f>SUM(N237:N302)</f>
        <v>1</v>
      </c>
      <c r="O303" s="66">
        <f>P303</f>
        <v>2</v>
      </c>
      <c r="P303" s="77">
        <f>SUM(P237:P302)</f>
        <v>2</v>
      </c>
      <c r="Q303" s="1"/>
      <c r="R303" s="1"/>
    </row>
    <row r="304" spans="1:18" s="39" customFormat="1" ht="16.149999999999999" customHeight="1" thickTop="1">
      <c r="A304" s="31"/>
      <c r="B304" s="31"/>
      <c r="C304" s="31"/>
      <c r="D304" s="31"/>
      <c r="E304" s="31"/>
      <c r="F304" s="31"/>
      <c r="G304" s="32"/>
      <c r="H304" s="191"/>
      <c r="I304" s="32"/>
      <c r="J304" s="32"/>
      <c r="K304" s="191"/>
      <c r="L304" s="42"/>
      <c r="M304" s="42"/>
      <c r="N304" s="191"/>
      <c r="O304" s="32"/>
      <c r="P304" s="32"/>
      <c r="Q304" s="32"/>
      <c r="R304" s="32"/>
    </row>
    <row r="305" spans="1:18" s="39" customFormat="1" ht="22.15" customHeight="1">
      <c r="A305" s="242" t="s">
        <v>205</v>
      </c>
      <c r="B305" s="242"/>
      <c r="C305" s="242"/>
      <c r="D305" s="242"/>
      <c r="E305" s="242"/>
      <c r="F305" s="242"/>
      <c r="G305" s="242"/>
      <c r="H305" s="191"/>
      <c r="I305" s="32"/>
      <c r="J305" s="32"/>
      <c r="K305" s="191"/>
      <c r="L305" s="42"/>
      <c r="M305" s="42"/>
      <c r="N305" s="191"/>
      <c r="O305" s="32"/>
      <c r="P305" s="32"/>
      <c r="Q305" s="32"/>
      <c r="R305" s="32"/>
    </row>
    <row r="306" spans="1:18" s="39" customFormat="1" ht="16.149999999999999" customHeight="1">
      <c r="A306" s="227" t="s">
        <v>206</v>
      </c>
      <c r="B306" s="227"/>
      <c r="C306" s="227"/>
      <c r="D306" s="227"/>
      <c r="E306" s="227"/>
      <c r="F306" s="227"/>
      <c r="G306" s="227"/>
      <c r="H306" s="191"/>
      <c r="I306" s="32"/>
      <c r="J306" s="32"/>
      <c r="K306" s="191"/>
      <c r="L306" s="42"/>
      <c r="M306" s="42"/>
      <c r="N306" s="191"/>
      <c r="O306" s="32"/>
      <c r="P306" s="32"/>
      <c r="Q306" s="32"/>
      <c r="R306" s="32"/>
    </row>
    <row r="307" spans="1:18" s="39" customFormat="1" ht="16.149999999999999" customHeight="1" thickBot="1">
      <c r="A307" s="31"/>
      <c r="B307" s="31"/>
      <c r="C307" s="31"/>
      <c r="D307" s="31"/>
      <c r="E307" s="31"/>
      <c r="F307" s="31"/>
      <c r="G307" s="32"/>
      <c r="H307" s="191"/>
      <c r="I307" s="32"/>
      <c r="J307" s="32"/>
      <c r="K307" s="191"/>
      <c r="L307" s="42"/>
      <c r="M307" s="42"/>
      <c r="N307" s="191"/>
      <c r="O307" s="32"/>
      <c r="P307" s="32"/>
      <c r="Q307" s="32"/>
      <c r="R307" s="32"/>
    </row>
    <row r="308" spans="1:18" s="1" customFormat="1" ht="19.149999999999999" customHeight="1" thickTop="1" thickBot="1">
      <c r="A308" s="231" t="s">
        <v>207</v>
      </c>
      <c r="B308" s="232"/>
      <c r="C308" s="232"/>
      <c r="D308" s="232"/>
      <c r="E308" s="232"/>
      <c r="F308" s="232"/>
      <c r="G308" s="233"/>
      <c r="H308" s="228" t="s">
        <v>146</v>
      </c>
      <c r="I308" s="228"/>
      <c r="J308" s="104"/>
      <c r="K308" s="228" t="s">
        <v>148</v>
      </c>
      <c r="L308" s="228"/>
      <c r="M308" s="74"/>
      <c r="N308" s="251"/>
      <c r="O308" s="251"/>
      <c r="P308" s="218"/>
    </row>
    <row r="309" spans="1:18" ht="24" customHeight="1" thickTop="1" thickBot="1">
      <c r="A309" s="234"/>
      <c r="B309" s="235"/>
      <c r="C309" s="235"/>
      <c r="D309" s="235"/>
      <c r="E309" s="235"/>
      <c r="F309" s="235"/>
      <c r="G309" s="236"/>
      <c r="H309" s="229" t="s">
        <v>149</v>
      </c>
      <c r="I309" s="230"/>
      <c r="J309" s="73"/>
      <c r="K309" s="229" t="s">
        <v>151</v>
      </c>
      <c r="L309" s="230"/>
      <c r="M309" s="75"/>
      <c r="N309" s="250"/>
      <c r="O309" s="250"/>
      <c r="P309" s="220"/>
      <c r="Q309" s="1"/>
      <c r="R309" s="1"/>
    </row>
    <row r="310" spans="1:18" ht="13.15" customHeight="1" thickTop="1" thickBot="1">
      <c r="A310" s="163" t="s">
        <v>21</v>
      </c>
      <c r="B310" s="164"/>
      <c r="C310" s="164"/>
      <c r="D310" s="164"/>
      <c r="E310" s="164"/>
      <c r="F310" s="50" t="s">
        <v>208</v>
      </c>
      <c r="G310" s="50" t="s">
        <v>22</v>
      </c>
      <c r="H310" s="188" t="s">
        <v>23</v>
      </c>
      <c r="I310" s="47" t="s">
        <v>24</v>
      </c>
      <c r="J310" s="52"/>
      <c r="K310" s="188" t="s">
        <v>23</v>
      </c>
      <c r="L310" s="47" t="s">
        <v>24</v>
      </c>
      <c r="M310" s="76"/>
      <c r="N310" s="173"/>
      <c r="O310" s="1"/>
      <c r="P310" s="1"/>
      <c r="Q310" s="1"/>
      <c r="R310" s="1"/>
    </row>
    <row r="311" spans="1:18" s="1" customFormat="1" ht="12.4" customHeight="1" thickTop="1" thickBot="1">
      <c r="A311" s="65" t="s">
        <v>209</v>
      </c>
      <c r="B311" s="65"/>
      <c r="C311" s="65"/>
      <c r="D311" s="65"/>
      <c r="E311" s="65"/>
      <c r="F311" s="167" t="s">
        <v>210</v>
      </c>
      <c r="G311" s="64">
        <v>0.05</v>
      </c>
      <c r="H311" s="185">
        <v>6</v>
      </c>
      <c r="I311" s="63">
        <v>8.8000000000000007</v>
      </c>
      <c r="J311" s="68">
        <f>H311*I311</f>
        <v>52.800000000000004</v>
      </c>
      <c r="K311" s="185"/>
      <c r="L311" s="67">
        <v>2.65</v>
      </c>
      <c r="M311" s="68">
        <f>K311*L311</f>
        <v>0</v>
      </c>
      <c r="N311" s="208"/>
    </row>
    <row r="312" spans="1:18" s="1" customFormat="1" ht="12.4" customHeight="1" thickTop="1" thickBot="1">
      <c r="A312" s="48" t="s">
        <v>211</v>
      </c>
      <c r="B312" s="48"/>
      <c r="C312" s="48"/>
      <c r="D312" s="48"/>
      <c r="E312" s="48"/>
      <c r="F312" s="168" t="s">
        <v>210</v>
      </c>
      <c r="G312" s="49">
        <v>0.05</v>
      </c>
      <c r="H312" s="185"/>
      <c r="I312" s="62">
        <v>9.85</v>
      </c>
      <c r="J312" s="69">
        <f>H312*I312</f>
        <v>0</v>
      </c>
      <c r="K312" s="185"/>
      <c r="L312" s="62">
        <v>2.96</v>
      </c>
      <c r="M312" s="68">
        <f t="shared" ref="M312:M336" si="31">K312*L312</f>
        <v>0</v>
      </c>
      <c r="N312" s="209"/>
    </row>
    <row r="313" spans="1:18" s="1" customFormat="1" ht="12.4" customHeight="1" thickTop="1" thickBot="1">
      <c r="A313" s="65" t="s">
        <v>212</v>
      </c>
      <c r="B313" s="65"/>
      <c r="C313" s="65"/>
      <c r="D313" s="65"/>
      <c r="E313" s="65"/>
      <c r="F313" s="167" t="s">
        <v>210</v>
      </c>
      <c r="G313" s="64">
        <v>0.05</v>
      </c>
      <c r="H313" s="185">
        <v>6</v>
      </c>
      <c r="I313" s="63">
        <v>7.5</v>
      </c>
      <c r="J313" s="68">
        <f t="shared" ref="J313:J336" si="32">H313*I313</f>
        <v>45</v>
      </c>
      <c r="K313" s="185"/>
      <c r="L313" s="67">
        <v>2.25</v>
      </c>
      <c r="M313" s="68">
        <f t="shared" si="31"/>
        <v>0</v>
      </c>
      <c r="N313" s="173"/>
    </row>
    <row r="314" spans="1:18" s="1" customFormat="1" ht="12.4" customHeight="1" thickTop="1" thickBot="1">
      <c r="A314" s="48" t="s">
        <v>213</v>
      </c>
      <c r="B314" s="48"/>
      <c r="C314" s="48"/>
      <c r="D314" s="48"/>
      <c r="E314" s="48"/>
      <c r="F314" s="168" t="s">
        <v>210</v>
      </c>
      <c r="G314" s="49">
        <v>0.05</v>
      </c>
      <c r="H314" s="185"/>
      <c r="I314" s="62">
        <v>9.5</v>
      </c>
      <c r="J314" s="69">
        <f t="shared" si="32"/>
        <v>0</v>
      </c>
      <c r="K314" s="185"/>
      <c r="L314" s="62">
        <v>2.85</v>
      </c>
      <c r="M314" s="68">
        <f t="shared" si="31"/>
        <v>0</v>
      </c>
      <c r="N314" s="173"/>
    </row>
    <row r="315" spans="1:18" s="1" customFormat="1" ht="12.4" customHeight="1" thickTop="1" thickBot="1">
      <c r="A315" s="65" t="s">
        <v>214</v>
      </c>
      <c r="B315" s="65"/>
      <c r="C315" s="65"/>
      <c r="D315" s="65"/>
      <c r="E315" s="65"/>
      <c r="F315" s="167" t="s">
        <v>210</v>
      </c>
      <c r="G315" s="64">
        <v>0.05</v>
      </c>
      <c r="H315" s="185"/>
      <c r="I315" s="63">
        <v>12.65</v>
      </c>
      <c r="J315" s="68">
        <f t="shared" si="32"/>
        <v>0</v>
      </c>
      <c r="K315" s="185"/>
      <c r="L315" s="67">
        <v>3.8</v>
      </c>
      <c r="M315" s="68">
        <f t="shared" si="31"/>
        <v>0</v>
      </c>
      <c r="N315" s="173"/>
      <c r="P315" s="79"/>
      <c r="R315" s="120"/>
    </row>
    <row r="316" spans="1:18" s="1" customFormat="1" ht="12.4" customHeight="1" thickTop="1" thickBot="1">
      <c r="A316" s="48" t="s">
        <v>163</v>
      </c>
      <c r="B316" s="48"/>
      <c r="C316" s="48"/>
      <c r="D316" s="48"/>
      <c r="E316" s="48"/>
      <c r="F316" s="168" t="s">
        <v>210</v>
      </c>
      <c r="G316" s="49">
        <v>0.05</v>
      </c>
      <c r="H316" s="185"/>
      <c r="I316" s="62">
        <v>8.4</v>
      </c>
      <c r="J316" s="69">
        <f t="shared" si="32"/>
        <v>0</v>
      </c>
      <c r="K316" s="185"/>
      <c r="L316" s="62">
        <v>2.52</v>
      </c>
      <c r="M316" s="68">
        <f t="shared" si="31"/>
        <v>0</v>
      </c>
      <c r="N316" s="173"/>
    </row>
    <row r="317" spans="1:18" s="1" customFormat="1" ht="12.4" customHeight="1" thickTop="1" thickBot="1">
      <c r="A317" s="65" t="s">
        <v>215</v>
      </c>
      <c r="B317" s="65"/>
      <c r="C317" s="65"/>
      <c r="D317" s="65"/>
      <c r="E317" s="65"/>
      <c r="F317" s="167" t="s">
        <v>210</v>
      </c>
      <c r="G317" s="64">
        <v>0.05</v>
      </c>
      <c r="H317" s="185"/>
      <c r="I317" s="63">
        <v>8.8000000000000007</v>
      </c>
      <c r="J317" s="68">
        <f t="shared" si="32"/>
        <v>0</v>
      </c>
      <c r="K317" s="185"/>
      <c r="L317" s="67">
        <v>2.65</v>
      </c>
      <c r="M317" s="68">
        <f t="shared" si="31"/>
        <v>0</v>
      </c>
      <c r="N317" s="173"/>
    </row>
    <row r="318" spans="1:18" s="1" customFormat="1" ht="12.4" customHeight="1" thickTop="1" thickBot="1">
      <c r="A318" s="48" t="s">
        <v>216</v>
      </c>
      <c r="B318" s="48"/>
      <c r="C318" s="48"/>
      <c r="D318" s="48"/>
      <c r="E318" s="48"/>
      <c r="F318" s="168" t="s">
        <v>210</v>
      </c>
      <c r="G318" s="49">
        <v>0.05</v>
      </c>
      <c r="H318" s="185">
        <v>6</v>
      </c>
      <c r="I318" s="62">
        <v>8.4</v>
      </c>
      <c r="J318" s="69">
        <f t="shared" si="32"/>
        <v>50.400000000000006</v>
      </c>
      <c r="K318" s="185"/>
      <c r="L318" s="62">
        <v>2.52</v>
      </c>
      <c r="M318" s="68">
        <f t="shared" si="31"/>
        <v>0</v>
      </c>
      <c r="N318" s="173"/>
    </row>
    <row r="319" spans="1:18" s="1" customFormat="1" ht="12.4" customHeight="1" thickTop="1" thickBot="1">
      <c r="A319" s="65" t="s">
        <v>217</v>
      </c>
      <c r="B319" s="65"/>
      <c r="C319" s="65"/>
      <c r="D319" s="65"/>
      <c r="E319" s="65"/>
      <c r="F319" s="167" t="s">
        <v>210</v>
      </c>
      <c r="G319" s="64">
        <v>0.05</v>
      </c>
      <c r="H319" s="185"/>
      <c r="I319" s="63">
        <v>13.6</v>
      </c>
      <c r="J319" s="68">
        <f t="shared" si="32"/>
        <v>0</v>
      </c>
      <c r="K319" s="185"/>
      <c r="L319" s="67">
        <v>4.08</v>
      </c>
      <c r="M319" s="68">
        <f t="shared" si="31"/>
        <v>0</v>
      </c>
      <c r="N319" s="173"/>
    </row>
    <row r="320" spans="1:18" s="1" customFormat="1" ht="12.4" customHeight="1" thickTop="1" thickBot="1">
      <c r="A320" s="48" t="s">
        <v>218</v>
      </c>
      <c r="B320" s="48"/>
      <c r="C320" s="48"/>
      <c r="D320" s="48"/>
      <c r="E320" s="48"/>
      <c r="F320" s="168" t="s">
        <v>210</v>
      </c>
      <c r="G320" s="49">
        <v>0.05</v>
      </c>
      <c r="H320" s="185"/>
      <c r="I320" s="62">
        <v>13.25</v>
      </c>
      <c r="J320" s="69">
        <f t="shared" si="32"/>
        <v>0</v>
      </c>
      <c r="K320" s="185"/>
      <c r="L320" s="62">
        <v>3.98</v>
      </c>
      <c r="M320" s="68">
        <f t="shared" si="31"/>
        <v>0</v>
      </c>
      <c r="N320" s="173"/>
    </row>
    <row r="321" spans="1:17" s="1" customFormat="1" ht="12.4" customHeight="1" thickTop="1" thickBot="1">
      <c r="A321" s="65" t="s">
        <v>100</v>
      </c>
      <c r="B321" s="65"/>
      <c r="C321" s="65"/>
      <c r="D321" s="65"/>
      <c r="E321" s="65"/>
      <c r="F321" s="167" t="s">
        <v>210</v>
      </c>
      <c r="G321" s="64">
        <v>0.05</v>
      </c>
      <c r="H321" s="185">
        <v>6</v>
      </c>
      <c r="I321" s="63">
        <v>9.5</v>
      </c>
      <c r="J321" s="68">
        <f t="shared" si="32"/>
        <v>57</v>
      </c>
      <c r="K321" s="185"/>
      <c r="L321" s="67">
        <v>2.85</v>
      </c>
      <c r="M321" s="68">
        <f t="shared" si="31"/>
        <v>0</v>
      </c>
      <c r="N321" s="173"/>
    </row>
    <row r="322" spans="1:17" s="1" customFormat="1" ht="12.4" customHeight="1" thickTop="1" thickBot="1">
      <c r="A322" s="48" t="s">
        <v>219</v>
      </c>
      <c r="B322" s="48"/>
      <c r="C322" s="48"/>
      <c r="D322" s="48"/>
      <c r="E322" s="48"/>
      <c r="F322" s="168" t="s">
        <v>210</v>
      </c>
      <c r="G322" s="49">
        <v>0.05</v>
      </c>
      <c r="H322" s="185">
        <v>5</v>
      </c>
      <c r="I322" s="62">
        <v>9.25</v>
      </c>
      <c r="J322" s="69">
        <f t="shared" si="32"/>
        <v>46.25</v>
      </c>
      <c r="K322" s="185"/>
      <c r="L322" s="62">
        <v>2.78</v>
      </c>
      <c r="M322" s="68">
        <f t="shared" si="31"/>
        <v>0</v>
      </c>
      <c r="N322" s="173"/>
    </row>
    <row r="323" spans="1:17" s="1" customFormat="1" ht="12.4" customHeight="1" thickTop="1" thickBot="1">
      <c r="A323" s="65" t="s">
        <v>220</v>
      </c>
      <c r="B323" s="65"/>
      <c r="C323" s="65"/>
      <c r="D323" s="65"/>
      <c r="E323" s="65"/>
      <c r="F323" s="167" t="s">
        <v>210</v>
      </c>
      <c r="G323" s="64">
        <v>0.05</v>
      </c>
      <c r="H323" s="185"/>
      <c r="I323" s="63">
        <v>9.75</v>
      </c>
      <c r="J323" s="68">
        <f t="shared" si="32"/>
        <v>0</v>
      </c>
      <c r="K323" s="185"/>
      <c r="L323" s="67">
        <v>2.93</v>
      </c>
      <c r="M323" s="68">
        <f t="shared" si="31"/>
        <v>0</v>
      </c>
      <c r="N323" s="173"/>
    </row>
    <row r="324" spans="1:17" s="1" customFormat="1" ht="12.4" customHeight="1" thickTop="1" thickBot="1">
      <c r="A324" s="48" t="s">
        <v>174</v>
      </c>
      <c r="B324" s="48"/>
      <c r="C324" s="48"/>
      <c r="D324" s="48"/>
      <c r="E324" s="48"/>
      <c r="F324" s="168" t="s">
        <v>210</v>
      </c>
      <c r="G324" s="49">
        <v>0.05</v>
      </c>
      <c r="H324" s="185"/>
      <c r="I324" s="62">
        <v>12.15</v>
      </c>
      <c r="J324" s="69">
        <f t="shared" si="32"/>
        <v>0</v>
      </c>
      <c r="K324" s="185"/>
      <c r="L324" s="62">
        <v>3.65</v>
      </c>
      <c r="M324" s="68">
        <f t="shared" si="31"/>
        <v>0</v>
      </c>
      <c r="N324" s="173"/>
    </row>
    <row r="325" spans="1:17" s="1" customFormat="1" ht="12.4" customHeight="1" thickTop="1" thickBot="1">
      <c r="A325" s="65" t="s">
        <v>221</v>
      </c>
      <c r="B325" s="65"/>
      <c r="C325" s="65"/>
      <c r="D325" s="65"/>
      <c r="E325" s="65"/>
      <c r="F325" s="167" t="s">
        <v>210</v>
      </c>
      <c r="G325" s="64">
        <v>0.05</v>
      </c>
      <c r="H325" s="185"/>
      <c r="I325" s="161">
        <v>10.6</v>
      </c>
      <c r="J325" s="68">
        <f t="shared" ref="J325:J326" si="33">H325*I325</f>
        <v>0</v>
      </c>
      <c r="K325" s="185"/>
      <c r="L325" s="67">
        <v>3.18</v>
      </c>
      <c r="M325" s="68">
        <f t="shared" si="31"/>
        <v>0</v>
      </c>
      <c r="N325" s="173"/>
      <c r="O325" s="120"/>
    </row>
    <row r="326" spans="1:17" s="1" customFormat="1" ht="12.4" customHeight="1" thickTop="1" thickBot="1">
      <c r="A326" s="48" t="s">
        <v>222</v>
      </c>
      <c r="B326" s="48"/>
      <c r="C326" s="48"/>
      <c r="D326" s="48"/>
      <c r="E326" s="48"/>
      <c r="F326" s="168" t="s">
        <v>210</v>
      </c>
      <c r="G326" s="49">
        <v>0.05</v>
      </c>
      <c r="H326" s="185">
        <v>2</v>
      </c>
      <c r="I326" s="162">
        <v>23.5</v>
      </c>
      <c r="J326" s="69">
        <f t="shared" si="33"/>
        <v>47</v>
      </c>
      <c r="K326" s="185"/>
      <c r="L326" s="62">
        <v>7.05</v>
      </c>
      <c r="M326" s="68">
        <f t="shared" ref="M326" si="34">K326*L326</f>
        <v>0</v>
      </c>
      <c r="N326" s="173"/>
      <c r="Q326" s="155"/>
    </row>
    <row r="327" spans="1:17" s="1" customFormat="1" ht="12.4" customHeight="1" thickTop="1" thickBot="1">
      <c r="A327" s="65" t="s">
        <v>223</v>
      </c>
      <c r="B327" s="65"/>
      <c r="C327" s="65"/>
      <c r="D327" s="65"/>
      <c r="E327" s="65"/>
      <c r="F327" s="167" t="s">
        <v>210</v>
      </c>
      <c r="G327" s="64">
        <v>0.05</v>
      </c>
      <c r="H327" s="185">
        <v>4</v>
      </c>
      <c r="I327" s="63">
        <v>11.9</v>
      </c>
      <c r="J327" s="68">
        <f t="shared" si="32"/>
        <v>47.6</v>
      </c>
      <c r="K327" s="185"/>
      <c r="L327" s="67">
        <v>3.57</v>
      </c>
      <c r="M327" s="68">
        <f t="shared" si="31"/>
        <v>0</v>
      </c>
      <c r="N327" s="173"/>
      <c r="Q327" s="155"/>
    </row>
    <row r="328" spans="1:17" s="1" customFormat="1" ht="12.4" customHeight="1" thickTop="1" thickBot="1">
      <c r="A328" s="48" t="s">
        <v>224</v>
      </c>
      <c r="B328" s="48"/>
      <c r="C328" s="48"/>
      <c r="D328" s="48"/>
      <c r="E328" s="48"/>
      <c r="F328" s="169" t="s">
        <v>225</v>
      </c>
      <c r="G328" s="49">
        <v>0.05</v>
      </c>
      <c r="H328" s="185"/>
      <c r="I328" s="162">
        <v>32.950000000000003</v>
      </c>
      <c r="J328" s="69">
        <f t="shared" si="32"/>
        <v>0</v>
      </c>
      <c r="K328" s="185"/>
      <c r="L328" s="62">
        <v>9.89</v>
      </c>
      <c r="M328" s="68">
        <f t="shared" si="31"/>
        <v>0</v>
      </c>
      <c r="N328" s="173"/>
      <c r="Q328" s="155"/>
    </row>
    <row r="329" spans="1:17" s="1" customFormat="1" ht="12.4" customHeight="1" thickTop="1" thickBot="1">
      <c r="A329" s="65" t="s">
        <v>226</v>
      </c>
      <c r="B329" s="65"/>
      <c r="C329" s="65"/>
      <c r="D329" s="65"/>
      <c r="E329" s="65"/>
      <c r="F329" s="167" t="s">
        <v>210</v>
      </c>
      <c r="G329" s="64">
        <v>0.05</v>
      </c>
      <c r="H329" s="185"/>
      <c r="I329" s="63">
        <v>16.75</v>
      </c>
      <c r="J329" s="68">
        <f t="shared" si="32"/>
        <v>0</v>
      </c>
      <c r="K329" s="185"/>
      <c r="L329" s="67">
        <v>5.0199999999999996</v>
      </c>
      <c r="M329" s="68">
        <f t="shared" si="31"/>
        <v>0</v>
      </c>
      <c r="N329" s="173"/>
    </row>
    <row r="330" spans="1:17" s="1" customFormat="1" ht="12.4" customHeight="1" thickTop="1" thickBot="1">
      <c r="A330" s="48" t="s">
        <v>227</v>
      </c>
      <c r="B330" s="48"/>
      <c r="C330" s="48"/>
      <c r="D330" s="48"/>
      <c r="E330" s="48"/>
      <c r="F330" s="168" t="s">
        <v>210</v>
      </c>
      <c r="G330" s="49">
        <v>0.05</v>
      </c>
      <c r="H330" s="185"/>
      <c r="I330" s="62">
        <v>13.9</v>
      </c>
      <c r="J330" s="69">
        <f t="shared" si="32"/>
        <v>0</v>
      </c>
      <c r="K330" s="185"/>
      <c r="L330" s="62">
        <v>4.17</v>
      </c>
      <c r="M330" s="68">
        <f t="shared" si="31"/>
        <v>0</v>
      </c>
      <c r="N330" s="173"/>
    </row>
    <row r="331" spans="1:17" s="1" customFormat="1" ht="12.4" customHeight="1" thickTop="1" thickBot="1">
      <c r="A331" s="65" t="s">
        <v>228</v>
      </c>
      <c r="B331" s="65"/>
      <c r="C331" s="65"/>
      <c r="D331" s="65"/>
      <c r="E331" s="65"/>
      <c r="F331" s="167" t="s">
        <v>210</v>
      </c>
      <c r="G331" s="64">
        <v>0.05</v>
      </c>
      <c r="H331" s="185"/>
      <c r="I331" s="63">
        <v>12.2</v>
      </c>
      <c r="J331" s="68">
        <f t="shared" si="32"/>
        <v>0</v>
      </c>
      <c r="K331" s="185"/>
      <c r="L331" s="67">
        <v>3.66</v>
      </c>
      <c r="M331" s="68">
        <f t="shared" si="31"/>
        <v>0</v>
      </c>
      <c r="N331" s="173"/>
    </row>
    <row r="332" spans="1:17" s="1" customFormat="1" ht="12.4" customHeight="1" thickTop="1" thickBot="1">
      <c r="A332" s="48" t="s">
        <v>229</v>
      </c>
      <c r="B332" s="48"/>
      <c r="C332" s="48"/>
      <c r="D332" s="48"/>
      <c r="E332" s="48"/>
      <c r="F332" s="168" t="s">
        <v>210</v>
      </c>
      <c r="G332" s="49">
        <v>0.05</v>
      </c>
      <c r="H332" s="185"/>
      <c r="I332" s="162">
        <v>34.5</v>
      </c>
      <c r="J332" s="69">
        <f t="shared" ref="J332:J333" si="35">H332*I332</f>
        <v>0</v>
      </c>
      <c r="K332" s="185"/>
      <c r="L332" s="62">
        <v>10.35</v>
      </c>
      <c r="M332" s="68">
        <f t="shared" si="31"/>
        <v>0</v>
      </c>
      <c r="N332" s="173"/>
      <c r="Q332" s="120"/>
    </row>
    <row r="333" spans="1:17" s="1" customFormat="1" ht="12.4" customHeight="1" thickTop="1" thickBot="1">
      <c r="A333" s="65" t="s">
        <v>230</v>
      </c>
      <c r="B333" s="65"/>
      <c r="C333" s="65"/>
      <c r="D333" s="65"/>
      <c r="E333" s="65"/>
      <c r="F333" s="167" t="s">
        <v>210</v>
      </c>
      <c r="G333" s="64">
        <v>0.05</v>
      </c>
      <c r="H333" s="185"/>
      <c r="I333" s="161">
        <v>17.5</v>
      </c>
      <c r="J333" s="68">
        <f t="shared" si="35"/>
        <v>0</v>
      </c>
      <c r="K333" s="185"/>
      <c r="L333" s="67">
        <v>5.25</v>
      </c>
      <c r="M333" s="68">
        <f t="shared" si="31"/>
        <v>0</v>
      </c>
      <c r="N333" s="173"/>
      <c r="Q333" s="120"/>
    </row>
    <row r="334" spans="1:17" s="1" customFormat="1" ht="12.4" customHeight="1" thickTop="1" thickBot="1">
      <c r="A334" s="48" t="s">
        <v>231</v>
      </c>
      <c r="B334" s="48"/>
      <c r="C334" s="48"/>
      <c r="D334" s="48"/>
      <c r="E334" s="48"/>
      <c r="F334" s="168" t="s">
        <v>210</v>
      </c>
      <c r="G334" s="49">
        <v>0.05</v>
      </c>
      <c r="H334" s="185">
        <v>4</v>
      </c>
      <c r="I334" s="62">
        <v>14.5</v>
      </c>
      <c r="J334" s="69">
        <f t="shared" si="32"/>
        <v>58</v>
      </c>
      <c r="K334" s="185"/>
      <c r="L334" s="62">
        <v>4.37</v>
      </c>
      <c r="M334" s="68">
        <f t="shared" si="31"/>
        <v>0</v>
      </c>
      <c r="N334" s="173"/>
    </row>
    <row r="335" spans="1:17" s="1" customFormat="1" ht="12.4" customHeight="1" thickTop="1" thickBot="1">
      <c r="A335" s="65" t="s">
        <v>232</v>
      </c>
      <c r="B335" s="65"/>
      <c r="C335" s="65"/>
      <c r="D335" s="65"/>
      <c r="E335" s="65"/>
      <c r="F335" s="170" t="s">
        <v>225</v>
      </c>
      <c r="G335" s="64">
        <v>0.05</v>
      </c>
      <c r="H335" s="185">
        <v>2</v>
      </c>
      <c r="I335" s="161">
        <v>38.5</v>
      </c>
      <c r="J335" s="68">
        <f t="shared" si="32"/>
        <v>77</v>
      </c>
      <c r="K335" s="185"/>
      <c r="L335" s="67">
        <v>11.55</v>
      </c>
      <c r="M335" s="68">
        <f t="shared" ref="M335" si="36">K335*L335</f>
        <v>0</v>
      </c>
      <c r="N335" s="173"/>
      <c r="Q335" s="120"/>
    </row>
    <row r="336" spans="1:17" s="1" customFormat="1" ht="12.4" customHeight="1" thickTop="1" thickBot="1">
      <c r="A336" s="48" t="s">
        <v>233</v>
      </c>
      <c r="B336" s="48"/>
      <c r="C336" s="48"/>
      <c r="D336" s="48"/>
      <c r="E336" s="48"/>
      <c r="F336" s="168" t="s">
        <v>210</v>
      </c>
      <c r="G336" s="49">
        <v>0.05</v>
      </c>
      <c r="H336" s="185"/>
      <c r="I336" s="62">
        <v>29.85</v>
      </c>
      <c r="J336" s="69">
        <f t="shared" si="32"/>
        <v>0</v>
      </c>
      <c r="K336" s="185"/>
      <c r="L336" s="62">
        <v>8.9499999999999993</v>
      </c>
      <c r="M336" s="68">
        <f t="shared" si="31"/>
        <v>0</v>
      </c>
      <c r="N336" s="173"/>
      <c r="Q336" s="120"/>
    </row>
    <row r="337" spans="1:18" s="13" customFormat="1" ht="13.15" customHeight="1" thickTop="1" thickBot="1">
      <c r="A337" s="225" t="s">
        <v>26</v>
      </c>
      <c r="B337" s="225"/>
      <c r="C337" s="225"/>
      <c r="D337" s="225"/>
      <c r="E337" s="225"/>
      <c r="F337" s="225"/>
      <c r="G337" s="226"/>
      <c r="H337" s="187">
        <f>SUM(H311:H336)</f>
        <v>41</v>
      </c>
      <c r="I337" s="66">
        <f>J337</f>
        <v>481.05000000000007</v>
      </c>
      <c r="J337" s="66">
        <f>SUM(J311:J336)</f>
        <v>481.05000000000007</v>
      </c>
      <c r="K337" s="187">
        <f>SUM(K311:K336)</f>
        <v>0</v>
      </c>
      <c r="L337" s="66">
        <f>M337</f>
        <v>0</v>
      </c>
      <c r="M337" s="77">
        <f>SUM(M311:M336)</f>
        <v>0</v>
      </c>
      <c r="N337" s="173"/>
      <c r="O337" s="1"/>
      <c r="P337" s="1"/>
      <c r="Q337" s="1"/>
      <c r="R337" s="1"/>
    </row>
    <row r="338" spans="1:18" s="43" customFormat="1" ht="16.149999999999999" customHeight="1" thickTop="1">
      <c r="A338" s="31"/>
      <c r="B338" s="31"/>
      <c r="C338" s="31"/>
      <c r="D338" s="31"/>
      <c r="E338" s="31"/>
      <c r="F338" s="31"/>
      <c r="G338" s="223"/>
      <c r="H338" s="189"/>
      <c r="I338" s="32"/>
      <c r="J338" s="32"/>
      <c r="K338" s="189"/>
      <c r="L338" s="32"/>
      <c r="M338" s="32"/>
      <c r="N338" s="191"/>
      <c r="O338" s="32"/>
      <c r="P338" s="32"/>
      <c r="Q338" s="32"/>
      <c r="R338" s="32"/>
    </row>
    <row r="339" spans="1:18" s="43" customFormat="1" ht="22.15" customHeight="1">
      <c r="A339" s="242" t="s">
        <v>234</v>
      </c>
      <c r="B339" s="242"/>
      <c r="C339" s="242"/>
      <c r="D339" s="242"/>
      <c r="E339" s="242"/>
      <c r="F339" s="242"/>
      <c r="G339" s="242"/>
      <c r="H339" s="189"/>
      <c r="I339" s="32"/>
      <c r="J339" s="32"/>
      <c r="K339" s="189"/>
      <c r="L339" s="32"/>
      <c r="M339" s="32"/>
      <c r="N339" s="191"/>
      <c r="O339" s="32"/>
      <c r="P339" s="32"/>
      <c r="Q339" s="32"/>
      <c r="R339" s="32"/>
    </row>
    <row r="340" spans="1:18" s="43" customFormat="1" ht="14.1" customHeight="1">
      <c r="A340" s="238" t="s">
        <v>235</v>
      </c>
      <c r="B340" s="238"/>
      <c r="C340" s="238"/>
      <c r="D340" s="238"/>
      <c r="E340" s="238"/>
      <c r="F340" s="238"/>
      <c r="G340" s="238"/>
      <c r="H340" s="189"/>
      <c r="I340" s="32"/>
      <c r="J340" s="32"/>
      <c r="K340" s="189"/>
      <c r="L340" s="32"/>
      <c r="M340" s="32"/>
      <c r="N340" s="191"/>
      <c r="O340" s="32"/>
      <c r="P340" s="32"/>
      <c r="Q340" s="32"/>
      <c r="R340" s="32"/>
    </row>
    <row r="341" spans="1:18" s="43" customFormat="1" ht="14.1" customHeight="1" thickBot="1">
      <c r="A341" s="31"/>
      <c r="B341" s="31"/>
      <c r="C341" s="31"/>
      <c r="D341" s="31"/>
      <c r="E341" s="31"/>
      <c r="F341" s="31"/>
      <c r="G341" s="223"/>
      <c r="H341" s="189"/>
      <c r="I341" s="32"/>
      <c r="J341" s="32"/>
      <c r="K341" s="189"/>
      <c r="L341" s="32"/>
      <c r="M341" s="32"/>
      <c r="N341" s="191"/>
      <c r="O341" s="32"/>
      <c r="P341" s="32"/>
      <c r="Q341" s="32"/>
      <c r="R341" s="32"/>
    </row>
    <row r="342" spans="1:18" s="1" customFormat="1" ht="19.149999999999999" customHeight="1" thickTop="1" thickBot="1">
      <c r="A342" s="231" t="s">
        <v>236</v>
      </c>
      <c r="B342" s="232"/>
      <c r="C342" s="232"/>
      <c r="D342" s="232"/>
      <c r="E342" s="232"/>
      <c r="F342" s="232"/>
      <c r="G342" s="233"/>
      <c r="H342" s="228" t="s">
        <v>237</v>
      </c>
      <c r="I342" s="228"/>
      <c r="J342" s="104"/>
      <c r="K342" s="228" t="s">
        <v>238</v>
      </c>
      <c r="L342" s="228"/>
      <c r="M342" s="74"/>
      <c r="N342" s="251"/>
      <c r="O342" s="251"/>
      <c r="P342" s="218"/>
    </row>
    <row r="343" spans="1:18" ht="24" customHeight="1" thickTop="1" thickBot="1">
      <c r="A343" s="234"/>
      <c r="B343" s="235"/>
      <c r="C343" s="235"/>
      <c r="D343" s="235"/>
      <c r="E343" s="235"/>
      <c r="F343" s="235"/>
      <c r="G343" s="236"/>
      <c r="H343" s="229" t="s">
        <v>239</v>
      </c>
      <c r="I343" s="230"/>
      <c r="J343" s="73"/>
      <c r="K343" s="229" t="s">
        <v>239</v>
      </c>
      <c r="L343" s="230"/>
      <c r="M343" s="75"/>
      <c r="N343" s="250"/>
      <c r="O343" s="250"/>
      <c r="P343" s="220"/>
      <c r="Q343" s="1"/>
      <c r="R343" s="1"/>
    </row>
    <row r="344" spans="1:18" s="13" customFormat="1" ht="14.1" customHeight="1" thickTop="1" thickBot="1">
      <c r="A344" s="239" t="s">
        <v>21</v>
      </c>
      <c r="B344" s="240"/>
      <c r="C344" s="240"/>
      <c r="D344" s="240"/>
      <c r="E344" s="240"/>
      <c r="F344" s="241"/>
      <c r="G344" s="50" t="s">
        <v>22</v>
      </c>
      <c r="H344" s="188" t="s">
        <v>23</v>
      </c>
      <c r="I344" s="47" t="s">
        <v>24</v>
      </c>
      <c r="J344" s="52"/>
      <c r="K344" s="188" t="s">
        <v>23</v>
      </c>
      <c r="L344" s="47" t="s">
        <v>24</v>
      </c>
      <c r="M344" s="76"/>
      <c r="N344" s="191"/>
      <c r="O344" s="1"/>
      <c r="P344" s="1"/>
      <c r="Q344" s="1"/>
      <c r="R344" s="1"/>
    </row>
    <row r="345" spans="1:18" s="13" customFormat="1" ht="12.4" customHeight="1" thickTop="1" thickBot="1">
      <c r="A345" s="65" t="s">
        <v>240</v>
      </c>
      <c r="B345" s="65"/>
      <c r="C345" s="65"/>
      <c r="D345" s="65"/>
      <c r="E345" s="65"/>
      <c r="F345" s="65"/>
      <c r="G345" s="64">
        <v>7.0000000000000007E-2</v>
      </c>
      <c r="H345" s="185"/>
      <c r="I345" s="63">
        <v>22.5</v>
      </c>
      <c r="J345" s="68">
        <f>H345*I345</f>
        <v>0</v>
      </c>
      <c r="K345" s="185"/>
      <c r="L345" s="63">
        <v>22.5</v>
      </c>
      <c r="M345" s="68">
        <f>K345*L345</f>
        <v>0</v>
      </c>
      <c r="N345" s="205"/>
      <c r="O345" s="62"/>
      <c r="P345" s="69"/>
      <c r="Q345" s="1"/>
      <c r="R345" s="1"/>
    </row>
    <row r="346" spans="1:18" s="13" customFormat="1" ht="14.1" customHeight="1" thickTop="1" thickBot="1">
      <c r="A346" s="225" t="s">
        <v>26</v>
      </c>
      <c r="B346" s="225"/>
      <c r="C346" s="225"/>
      <c r="D346" s="225"/>
      <c r="E346" s="225"/>
      <c r="F346" s="225"/>
      <c r="G346" s="226"/>
      <c r="H346" s="187">
        <f>H345</f>
        <v>0</v>
      </c>
      <c r="I346" s="66">
        <f>J346</f>
        <v>0</v>
      </c>
      <c r="J346" s="66">
        <f>SUM(J345)</f>
        <v>0</v>
      </c>
      <c r="K346" s="187">
        <f>K345</f>
        <v>0</v>
      </c>
      <c r="L346" s="66">
        <f>M346</f>
        <v>0</v>
      </c>
      <c r="M346" s="77">
        <f>SUM(M345)</f>
        <v>0</v>
      </c>
      <c r="N346" s="191"/>
      <c r="O346" s="1"/>
      <c r="P346" s="1"/>
      <c r="Q346" s="1"/>
      <c r="R346" s="1"/>
    </row>
    <row r="347" spans="1:18" s="43" customFormat="1" ht="16.149999999999999" customHeight="1" thickTop="1">
      <c r="A347" s="31"/>
      <c r="B347" s="31"/>
      <c r="C347" s="31"/>
      <c r="D347" s="31"/>
      <c r="E347" s="31"/>
      <c r="F347" s="31"/>
      <c r="G347" s="223"/>
      <c r="H347" s="189"/>
      <c r="I347" s="32"/>
      <c r="J347" s="32"/>
      <c r="K347" s="189"/>
      <c r="L347" s="32"/>
      <c r="M347" s="32"/>
      <c r="N347" s="191"/>
      <c r="O347" s="32"/>
      <c r="P347" s="32"/>
      <c r="Q347" s="32"/>
      <c r="R347" s="32"/>
    </row>
    <row r="348" spans="1:18" s="43" customFormat="1" ht="22.15" customHeight="1">
      <c r="A348" s="242" t="s">
        <v>241</v>
      </c>
      <c r="B348" s="242"/>
      <c r="C348" s="242"/>
      <c r="D348" s="242"/>
      <c r="E348" s="242"/>
      <c r="F348" s="242"/>
      <c r="G348" s="242"/>
      <c r="H348" s="189"/>
      <c r="I348" s="32"/>
      <c r="J348" s="32"/>
      <c r="K348" s="189"/>
      <c r="L348" s="32"/>
      <c r="M348" s="32"/>
      <c r="N348" s="191"/>
      <c r="O348" s="32"/>
      <c r="P348" s="32"/>
      <c r="Q348" s="32"/>
      <c r="R348" s="32"/>
    </row>
    <row r="349" spans="1:18" s="43" customFormat="1" ht="14.1" customHeight="1">
      <c r="A349" s="238" t="s">
        <v>242</v>
      </c>
      <c r="B349" s="238"/>
      <c r="C349" s="238"/>
      <c r="D349" s="238"/>
      <c r="E349" s="238"/>
      <c r="F349" s="238"/>
      <c r="G349" s="238"/>
      <c r="H349" s="189"/>
      <c r="I349" s="32"/>
      <c r="J349" s="32"/>
      <c r="K349" s="189"/>
      <c r="L349" s="32"/>
      <c r="M349" s="32"/>
      <c r="N349" s="191"/>
      <c r="O349" s="32"/>
      <c r="P349" s="32"/>
      <c r="Q349" s="32"/>
      <c r="R349" s="32"/>
    </row>
    <row r="350" spans="1:18" s="13" customFormat="1" ht="14.1" customHeight="1" thickBot="1">
      <c r="A350" s="31"/>
      <c r="B350" s="31"/>
      <c r="C350" s="31"/>
      <c r="D350" s="31"/>
      <c r="E350" s="31"/>
      <c r="F350" s="31"/>
      <c r="G350" s="22"/>
      <c r="H350" s="189"/>
      <c r="I350" s="32"/>
      <c r="J350" s="32"/>
      <c r="K350" s="189"/>
      <c r="L350" s="32"/>
      <c r="M350" s="32"/>
      <c r="N350" s="191"/>
      <c r="O350" s="1"/>
      <c r="P350" s="1"/>
      <c r="Q350" s="1"/>
      <c r="R350" s="1"/>
    </row>
    <row r="351" spans="1:18" s="1" customFormat="1" ht="19.149999999999999" customHeight="1" thickTop="1" thickBot="1">
      <c r="A351" s="231" t="s">
        <v>243</v>
      </c>
      <c r="B351" s="232"/>
      <c r="C351" s="232"/>
      <c r="D351" s="232"/>
      <c r="E351" s="232"/>
      <c r="F351" s="232"/>
      <c r="G351" s="233"/>
      <c r="H351" s="249" t="s">
        <v>244</v>
      </c>
      <c r="I351" s="249"/>
      <c r="J351" s="74"/>
      <c r="K351" s="251"/>
      <c r="L351" s="251"/>
      <c r="M351" s="218"/>
      <c r="N351" s="251"/>
      <c r="O351" s="251"/>
      <c r="P351" s="218"/>
    </row>
    <row r="352" spans="1:18" ht="24" customHeight="1" thickTop="1" thickBot="1">
      <c r="A352" s="234"/>
      <c r="B352" s="235"/>
      <c r="C352" s="235"/>
      <c r="D352" s="235"/>
      <c r="E352" s="235"/>
      <c r="F352" s="235"/>
      <c r="G352" s="236"/>
      <c r="H352" s="229" t="s">
        <v>245</v>
      </c>
      <c r="I352" s="230"/>
      <c r="J352" s="75"/>
      <c r="K352" s="250"/>
      <c r="L352" s="250"/>
      <c r="M352" s="220"/>
      <c r="N352" s="250"/>
      <c r="O352" s="250"/>
      <c r="P352" s="220"/>
      <c r="Q352" s="1"/>
      <c r="R352" s="1"/>
    </row>
    <row r="353" spans="1:18" ht="14.45" customHeight="1" thickTop="1" thickBot="1">
      <c r="A353" s="239" t="s">
        <v>21</v>
      </c>
      <c r="B353" s="240"/>
      <c r="C353" s="240"/>
      <c r="D353" s="240"/>
      <c r="E353" s="240"/>
      <c r="F353" s="241"/>
      <c r="G353" s="50" t="s">
        <v>22</v>
      </c>
      <c r="H353" s="188" t="s">
        <v>23</v>
      </c>
      <c r="I353" s="47" t="s">
        <v>24</v>
      </c>
      <c r="J353" s="76"/>
      <c r="K353" s="173"/>
      <c r="L353" s="17"/>
      <c r="M353" s="17"/>
      <c r="N353" s="173"/>
      <c r="O353" s="1"/>
      <c r="P353" s="1"/>
      <c r="Q353" s="1"/>
      <c r="R353" s="1"/>
    </row>
    <row r="354" spans="1:18" ht="12.4" customHeight="1" thickTop="1" thickBot="1">
      <c r="A354" s="65" t="s">
        <v>246</v>
      </c>
      <c r="B354" s="65"/>
      <c r="C354" s="65"/>
      <c r="D354" s="65"/>
      <c r="E354" s="65"/>
      <c r="F354" s="65"/>
      <c r="G354" s="64">
        <v>0.22</v>
      </c>
      <c r="H354" s="185"/>
      <c r="I354" s="63">
        <v>7.5</v>
      </c>
      <c r="J354" s="68">
        <f>H354*I354</f>
        <v>0</v>
      </c>
      <c r="K354" s="173"/>
      <c r="L354" s="17"/>
      <c r="M354" s="17"/>
      <c r="N354" s="173"/>
      <c r="O354" s="1"/>
      <c r="P354" s="1"/>
      <c r="Q354" s="1"/>
      <c r="R354" s="1"/>
    </row>
    <row r="355" spans="1:18" ht="12.4" customHeight="1" thickTop="1" thickBot="1">
      <c r="A355" s="48" t="s">
        <v>247</v>
      </c>
      <c r="B355" s="48"/>
      <c r="C355" s="48"/>
      <c r="D355" s="48"/>
      <c r="E355" s="48"/>
      <c r="F355" s="48"/>
      <c r="G355" s="49">
        <v>0.22</v>
      </c>
      <c r="H355" s="185"/>
      <c r="I355" s="62">
        <v>7.5</v>
      </c>
      <c r="J355" s="69">
        <f>H355*I355</f>
        <v>0</v>
      </c>
      <c r="K355" s="173"/>
      <c r="L355" s="17"/>
      <c r="M355" s="17"/>
      <c r="N355" s="173"/>
      <c r="O355" s="1"/>
      <c r="P355" s="1"/>
      <c r="Q355" s="1"/>
      <c r="R355" s="1"/>
    </row>
    <row r="356" spans="1:18" ht="12.4" customHeight="1" thickTop="1" thickBot="1">
      <c r="A356" s="65" t="s">
        <v>248</v>
      </c>
      <c r="B356" s="65"/>
      <c r="C356" s="65"/>
      <c r="D356" s="65"/>
      <c r="E356" s="65"/>
      <c r="F356" s="65"/>
      <c r="G356" s="64">
        <v>0.22</v>
      </c>
      <c r="H356" s="185"/>
      <c r="I356" s="63">
        <v>7.5</v>
      </c>
      <c r="J356" s="68">
        <f t="shared" ref="J356:J359" si="37">H356*I356</f>
        <v>0</v>
      </c>
      <c r="K356" s="173"/>
      <c r="L356" s="17"/>
      <c r="M356" s="17"/>
      <c r="N356" s="173"/>
      <c r="O356" s="1"/>
      <c r="P356" s="1"/>
      <c r="Q356" s="1"/>
      <c r="R356" s="1"/>
    </row>
    <row r="357" spans="1:18" ht="12.4" customHeight="1" thickTop="1" thickBot="1">
      <c r="A357" s="48" t="s">
        <v>249</v>
      </c>
      <c r="B357" s="48"/>
      <c r="C357" s="48"/>
      <c r="D357" s="48"/>
      <c r="E357" s="48"/>
      <c r="F357" s="48"/>
      <c r="G357" s="49">
        <v>0.22</v>
      </c>
      <c r="H357" s="185"/>
      <c r="I357" s="62">
        <v>7.5</v>
      </c>
      <c r="J357" s="69">
        <f t="shared" si="37"/>
        <v>0</v>
      </c>
      <c r="K357" s="173"/>
      <c r="L357" s="17"/>
      <c r="M357" s="17"/>
      <c r="N357" s="173"/>
      <c r="O357" s="1"/>
      <c r="P357" s="1"/>
      <c r="Q357" s="1"/>
      <c r="R357" s="1"/>
    </row>
    <row r="358" spans="1:18" ht="12.4" customHeight="1" thickTop="1" thickBot="1">
      <c r="A358" s="65" t="s">
        <v>250</v>
      </c>
      <c r="B358" s="65"/>
      <c r="C358" s="65"/>
      <c r="D358" s="65"/>
      <c r="E358" s="65"/>
      <c r="F358" s="65"/>
      <c r="G358" s="64">
        <v>0.22</v>
      </c>
      <c r="H358" s="185"/>
      <c r="I358" s="63">
        <v>7.5</v>
      </c>
      <c r="J358" s="68">
        <f t="shared" si="37"/>
        <v>0</v>
      </c>
      <c r="K358" s="173"/>
      <c r="L358" s="17"/>
      <c r="M358" s="17"/>
      <c r="N358" s="173"/>
      <c r="O358" s="1"/>
      <c r="P358" s="1"/>
      <c r="Q358" s="1"/>
      <c r="R358" s="1"/>
    </row>
    <row r="359" spans="1:18" ht="12.4" customHeight="1" thickTop="1" thickBot="1">
      <c r="A359" s="48" t="s">
        <v>251</v>
      </c>
      <c r="B359" s="48"/>
      <c r="C359" s="48"/>
      <c r="D359" s="48"/>
      <c r="E359" s="48"/>
      <c r="F359" s="48"/>
      <c r="G359" s="49">
        <v>0.22</v>
      </c>
      <c r="H359" s="185"/>
      <c r="I359" s="62">
        <v>7.5</v>
      </c>
      <c r="J359" s="69">
        <f t="shared" si="37"/>
        <v>0</v>
      </c>
      <c r="K359" s="173"/>
      <c r="L359" s="17"/>
      <c r="M359" s="17"/>
      <c r="N359" s="173"/>
      <c r="O359" s="1"/>
      <c r="P359" s="1"/>
      <c r="Q359" s="1"/>
      <c r="R359" s="1"/>
    </row>
    <row r="360" spans="1:18" s="4" customFormat="1" ht="16.5" thickTop="1" thickBot="1">
      <c r="A360" s="225" t="s">
        <v>26</v>
      </c>
      <c r="B360" s="225"/>
      <c r="C360" s="225"/>
      <c r="D360" s="225"/>
      <c r="E360" s="225"/>
      <c r="F360" s="225"/>
      <c r="G360" s="226"/>
      <c r="H360" s="187">
        <f>SUM(H354:H359)</f>
        <v>0</v>
      </c>
      <c r="I360" s="66">
        <f>J360</f>
        <v>0</v>
      </c>
      <c r="J360" s="77">
        <f>SUM(J354:J359)</f>
        <v>0</v>
      </c>
      <c r="K360" s="173"/>
      <c r="L360" s="17"/>
      <c r="M360" s="17"/>
      <c r="N360" s="173"/>
      <c r="O360" s="1"/>
      <c r="P360" s="1"/>
      <c r="Q360" s="1"/>
      <c r="R360" s="1"/>
    </row>
    <row r="361" spans="1:18" s="43" customFormat="1" ht="16.149999999999999" customHeight="1" thickTop="1">
      <c r="A361" s="31"/>
      <c r="B361" s="31"/>
      <c r="C361" s="31"/>
      <c r="D361" s="31"/>
      <c r="E361" s="31"/>
      <c r="F361" s="31"/>
      <c r="G361" s="223"/>
      <c r="H361" s="189"/>
      <c r="I361" s="32"/>
      <c r="J361" s="32"/>
      <c r="K361" s="189"/>
      <c r="L361" s="32"/>
      <c r="M361" s="32"/>
      <c r="N361" s="191"/>
      <c r="O361" s="32"/>
      <c r="P361" s="32"/>
      <c r="Q361" s="32"/>
      <c r="R361" s="32"/>
    </row>
    <row r="362" spans="1:18" s="43" customFormat="1" ht="22.15" customHeight="1">
      <c r="A362" s="242" t="s">
        <v>252</v>
      </c>
      <c r="B362" s="242"/>
      <c r="C362" s="242"/>
      <c r="D362" s="242"/>
      <c r="E362" s="242"/>
      <c r="F362" s="242"/>
      <c r="G362" s="242"/>
      <c r="H362" s="189"/>
      <c r="I362" s="32"/>
      <c r="J362" s="32"/>
      <c r="K362" s="189"/>
      <c r="L362" s="32"/>
      <c r="M362" s="32"/>
      <c r="N362" s="191"/>
      <c r="O362" s="32"/>
      <c r="P362" s="32"/>
      <c r="Q362" s="32"/>
      <c r="R362" s="32"/>
    </row>
    <row r="363" spans="1:18" s="4" customFormat="1" ht="16.149999999999999" customHeight="1">
      <c r="A363" s="86"/>
      <c r="B363" s="86"/>
      <c r="C363" s="86"/>
      <c r="D363" s="86"/>
      <c r="E363" s="86"/>
      <c r="F363" s="86"/>
      <c r="G363" s="86"/>
      <c r="H363" s="175"/>
      <c r="I363" s="32"/>
      <c r="J363" s="32"/>
      <c r="K363" s="173"/>
      <c r="L363" s="17"/>
      <c r="M363" s="17"/>
      <c r="N363" s="173"/>
      <c r="O363" s="1"/>
      <c r="P363" s="1"/>
      <c r="Q363" s="1"/>
      <c r="R363" s="1"/>
    </row>
    <row r="364" spans="1:18" s="4" customFormat="1" ht="16.149999999999999" customHeight="1" thickBot="1">
      <c r="A364" s="30"/>
      <c r="B364" s="30"/>
      <c r="C364" s="30"/>
      <c r="D364" s="30"/>
      <c r="E364" s="30"/>
      <c r="F364" s="30"/>
      <c r="G364" s="1"/>
      <c r="H364" s="173"/>
      <c r="I364" s="1"/>
      <c r="J364" s="1"/>
      <c r="K364" s="173"/>
      <c r="L364" s="17"/>
      <c r="M364" s="17"/>
      <c r="N364" s="173"/>
      <c r="O364" s="1"/>
      <c r="P364" s="1"/>
      <c r="Q364" s="1"/>
      <c r="R364" s="1"/>
    </row>
    <row r="365" spans="1:18" s="1" customFormat="1" ht="19.149999999999999" customHeight="1" thickTop="1" thickBot="1">
      <c r="A365" s="231" t="s">
        <v>252</v>
      </c>
      <c r="B365" s="232"/>
      <c r="C365" s="232"/>
      <c r="D365" s="232"/>
      <c r="E365" s="232"/>
      <c r="F365" s="232"/>
      <c r="G365" s="233"/>
      <c r="H365" s="281" t="s">
        <v>253</v>
      </c>
      <c r="I365" s="281"/>
      <c r="J365" s="114"/>
      <c r="K365" s="281" t="s">
        <v>254</v>
      </c>
      <c r="L365" s="281"/>
      <c r="M365" s="114"/>
      <c r="N365" s="281" t="s">
        <v>255</v>
      </c>
      <c r="O365" s="281"/>
      <c r="P365" s="74"/>
    </row>
    <row r="366" spans="1:18" ht="24" customHeight="1" thickTop="1" thickBot="1">
      <c r="A366" s="234"/>
      <c r="B366" s="235"/>
      <c r="C366" s="235"/>
      <c r="D366" s="235"/>
      <c r="E366" s="235"/>
      <c r="F366" s="235"/>
      <c r="G366" s="236"/>
      <c r="H366" s="229" t="s">
        <v>256</v>
      </c>
      <c r="I366" s="230"/>
      <c r="J366" s="73"/>
      <c r="K366" s="229" t="s">
        <v>257</v>
      </c>
      <c r="L366" s="230"/>
      <c r="M366" s="73"/>
      <c r="N366" s="229" t="s">
        <v>258</v>
      </c>
      <c r="O366" s="230"/>
      <c r="P366" s="75"/>
      <c r="Q366" s="1"/>
      <c r="R366" s="1"/>
    </row>
    <row r="367" spans="1:18" s="4" customFormat="1" ht="16.5" thickTop="1" thickBot="1">
      <c r="A367" s="239" t="s">
        <v>21</v>
      </c>
      <c r="B367" s="240"/>
      <c r="C367" s="240"/>
      <c r="D367" s="240"/>
      <c r="E367" s="240"/>
      <c r="F367" s="241"/>
      <c r="G367" s="50" t="s">
        <v>22</v>
      </c>
      <c r="H367" s="188" t="s">
        <v>23</v>
      </c>
      <c r="I367" s="47" t="s">
        <v>24</v>
      </c>
      <c r="J367" s="52"/>
      <c r="K367" s="188" t="s">
        <v>23</v>
      </c>
      <c r="L367" s="47" t="s">
        <v>24</v>
      </c>
      <c r="M367" s="52"/>
      <c r="N367" s="188" t="s">
        <v>23</v>
      </c>
      <c r="O367" s="47" t="s">
        <v>24</v>
      </c>
      <c r="P367" s="76"/>
      <c r="Q367" s="1"/>
      <c r="R367" s="1"/>
    </row>
    <row r="368" spans="1:18" s="1" customFormat="1" ht="12.4" customHeight="1" thickTop="1" thickBot="1">
      <c r="A368" s="65" t="s">
        <v>259</v>
      </c>
      <c r="B368" s="65"/>
      <c r="C368" s="65"/>
      <c r="D368" s="65"/>
      <c r="E368" s="65"/>
      <c r="F368" s="65"/>
      <c r="G368" s="64">
        <v>0</v>
      </c>
      <c r="H368" s="185"/>
      <c r="I368" s="63">
        <v>1</v>
      </c>
      <c r="J368" s="68">
        <f>H368*I368</f>
        <v>0</v>
      </c>
      <c r="K368" s="185"/>
      <c r="L368" s="63">
        <v>1.5</v>
      </c>
      <c r="M368" s="68">
        <f>K368*L368</f>
        <v>0</v>
      </c>
      <c r="N368" s="185"/>
      <c r="O368" s="63">
        <v>12</v>
      </c>
      <c r="P368" s="68">
        <f>N368*O368</f>
        <v>0</v>
      </c>
    </row>
    <row r="369" spans="1:18" s="39" customFormat="1" ht="16.5" thickTop="1" thickBot="1">
      <c r="A369" s="225" t="s">
        <v>26</v>
      </c>
      <c r="B369" s="225"/>
      <c r="C369" s="225"/>
      <c r="D369" s="225"/>
      <c r="E369" s="225"/>
      <c r="F369" s="225"/>
      <c r="G369" s="226"/>
      <c r="H369" s="187">
        <f>H368</f>
        <v>0</v>
      </c>
      <c r="I369" s="66">
        <f>J369</f>
        <v>0</v>
      </c>
      <c r="J369" s="66">
        <f>SUM(J368)</f>
        <v>0</v>
      </c>
      <c r="K369" s="187">
        <f>K368</f>
        <v>0</v>
      </c>
      <c r="L369" s="66">
        <f>M369</f>
        <v>0</v>
      </c>
      <c r="M369" s="66">
        <f>SUM(M368)</f>
        <v>0</v>
      </c>
      <c r="N369" s="187">
        <f>N368</f>
        <v>0</v>
      </c>
      <c r="O369" s="66">
        <f>P369</f>
        <v>0</v>
      </c>
      <c r="P369" s="66">
        <f>SUM(P368)</f>
        <v>0</v>
      </c>
      <c r="Q369" s="32"/>
      <c r="R369" s="32"/>
    </row>
    <row r="370" spans="1:18" s="4" customFormat="1" ht="16.5" thickTop="1">
      <c r="A370" s="53"/>
      <c r="B370" s="53"/>
      <c r="C370" s="53"/>
      <c r="D370" s="53"/>
      <c r="E370" s="53"/>
      <c r="F370" s="53"/>
      <c r="G370" s="3"/>
      <c r="H370" s="180"/>
      <c r="I370" s="3"/>
      <c r="J370" s="3"/>
      <c r="K370" s="173"/>
      <c r="L370" s="17"/>
      <c r="M370" s="17"/>
      <c r="N370" s="173"/>
      <c r="O370" s="1"/>
      <c r="P370" s="1"/>
      <c r="Q370" s="1"/>
      <c r="R370" s="1"/>
    </row>
    <row r="371" spans="1:18">
      <c r="A371" s="32"/>
      <c r="B371" s="32"/>
      <c r="C371" s="32"/>
      <c r="D371" s="32"/>
      <c r="E371" s="32"/>
      <c r="F371" s="32"/>
      <c r="G371" s="1"/>
      <c r="H371" s="173"/>
      <c r="I371" s="1"/>
      <c r="J371" s="1"/>
      <c r="K371" s="173"/>
      <c r="L371" s="17"/>
      <c r="M371" s="17"/>
      <c r="N371" s="173"/>
      <c r="O371" s="1"/>
      <c r="P371" s="1"/>
      <c r="Q371" s="1"/>
      <c r="R371" s="1"/>
    </row>
    <row r="372" spans="1:18" s="89" customFormat="1" ht="18.75">
      <c r="A372" s="210" t="s">
        <v>260</v>
      </c>
      <c r="B372" s="88"/>
      <c r="C372" s="88"/>
      <c r="D372" s="211">
        <f>H23+K23+N23+Q23+H32+K32+N32+Q32+H95+H41+H57+K95+K57+N57+H75+K75+N75+H84+K84+N84+H119+K119+N119+H143+K143+H168+K168+H192+K192+H206+H220+H229+K229+H303+K303+N303+H337+K337+H346+K346+H360+H369+K369+N369</f>
        <v>107</v>
      </c>
      <c r="E372" s="212" t="s">
        <v>261</v>
      </c>
      <c r="F372" s="210"/>
      <c r="G372" s="210"/>
      <c r="H372" s="210"/>
      <c r="I372" s="243">
        <f>I23+L23+O23+R23+I32+L32+O32+R32+I95+I41+I57+I229+L229+L57+O57+I75+L95+L75+O75+I84+L84+O84+I119+L119+O119+I143+L143+I168+L168+I192+L192+I206+I220+I303+L303+O303+I337+L337+I346+L346+I360+I369+L369+O369</f>
        <v>1360.45</v>
      </c>
      <c r="J372" s="243"/>
      <c r="K372" s="247"/>
      <c r="L372" s="248" t="s">
        <v>262</v>
      </c>
      <c r="M372" s="248"/>
      <c r="N372" s="248"/>
      <c r="O372" s="248"/>
      <c r="P372" s="88"/>
      <c r="Q372" s="243">
        <f>((I23+L23+O23+R23+I32+L32+O32+R32+I41+I57+L57+O57+I75+L75+O75)*1.15)+((I84+L84+O84+I95+L95+I303+L303+O303+I337+L337)*1.05)+((I119+L119+O119+I229+L229+I360)*1.22)+((I346+L346)*1.07)+(I143+L143+I168+L168+I192+L192+I206+I220+I369+L369+O369)</f>
        <v>1487.4524999999999</v>
      </c>
      <c r="R372" s="243"/>
    </row>
    <row r="373" spans="1:18">
      <c r="A373" s="32"/>
      <c r="B373" s="32"/>
      <c r="C373" s="32"/>
      <c r="D373" s="32"/>
      <c r="E373" s="32"/>
      <c r="F373" s="32"/>
      <c r="G373" s="1"/>
      <c r="H373" s="173"/>
      <c r="I373" s="1"/>
      <c r="J373" s="1"/>
      <c r="K373" s="173"/>
      <c r="L373" s="17"/>
      <c r="M373" s="17"/>
      <c r="N373" s="173"/>
      <c r="O373" s="1"/>
      <c r="P373" s="1"/>
      <c r="Q373" s="1"/>
      <c r="R373" s="1"/>
    </row>
    <row r="374" spans="1:18">
      <c r="A374" s="32"/>
      <c r="B374" s="32"/>
      <c r="C374" s="32"/>
      <c r="D374" s="32"/>
      <c r="E374" s="32"/>
      <c r="F374" s="32"/>
      <c r="G374" s="1"/>
      <c r="H374" s="173"/>
      <c r="I374" s="1"/>
      <c r="J374" s="1"/>
      <c r="K374" s="173"/>
      <c r="L374" s="17"/>
      <c r="M374" s="17"/>
      <c r="N374" s="173"/>
      <c r="O374" s="1"/>
      <c r="P374" s="1"/>
      <c r="Q374" s="1"/>
      <c r="R374" s="1"/>
    </row>
    <row r="375" spans="1:18">
      <c r="A375" s="32"/>
      <c r="B375" s="32"/>
      <c r="C375" s="32"/>
      <c r="D375" s="32"/>
      <c r="E375" s="32"/>
      <c r="F375" s="32"/>
      <c r="G375" s="1"/>
      <c r="H375" s="173"/>
      <c r="I375" s="1"/>
      <c r="J375" s="1"/>
      <c r="K375" s="173"/>
      <c r="L375" s="17"/>
      <c r="M375" s="17"/>
      <c r="N375" s="173"/>
      <c r="O375" s="1"/>
      <c r="P375" s="1"/>
      <c r="Q375" s="1"/>
      <c r="R375" s="1"/>
    </row>
    <row r="376" spans="1:18">
      <c r="A376" s="32"/>
      <c r="B376" s="32"/>
      <c r="C376" s="32"/>
      <c r="D376" s="32"/>
      <c r="E376" s="32"/>
      <c r="F376" s="32"/>
      <c r="G376" s="1"/>
      <c r="H376" s="173"/>
      <c r="I376" s="1"/>
      <c r="J376" s="1"/>
      <c r="K376" s="173"/>
      <c r="L376" s="17"/>
      <c r="M376" s="17"/>
      <c r="N376" s="173"/>
      <c r="O376" s="1"/>
      <c r="P376" s="1"/>
      <c r="Q376" s="1"/>
      <c r="R376" s="1"/>
    </row>
    <row r="377" spans="1:18">
      <c r="A377" s="32"/>
      <c r="B377" s="32"/>
      <c r="C377" s="32"/>
      <c r="D377" s="32"/>
      <c r="E377" s="32"/>
      <c r="F377" s="32"/>
      <c r="G377" s="1"/>
      <c r="H377" s="173"/>
      <c r="I377" s="1"/>
      <c r="J377" s="1"/>
      <c r="K377" s="173"/>
      <c r="L377" s="17"/>
      <c r="M377" s="17"/>
      <c r="N377" s="173"/>
      <c r="O377" s="1"/>
      <c r="P377" s="1"/>
      <c r="Q377" s="1"/>
      <c r="R377" s="1"/>
    </row>
    <row r="378" spans="1:18">
      <c r="A378" s="32"/>
      <c r="B378" s="32"/>
      <c r="C378" s="32"/>
      <c r="D378" s="32"/>
      <c r="E378" s="32"/>
      <c r="F378" s="32"/>
      <c r="G378" s="1"/>
      <c r="H378" s="173"/>
      <c r="I378" s="1"/>
      <c r="J378" s="1"/>
      <c r="K378" s="173"/>
      <c r="L378" s="17"/>
      <c r="M378" s="17"/>
      <c r="N378" s="173"/>
      <c r="O378" s="1"/>
      <c r="P378" s="1"/>
      <c r="Q378" s="1"/>
      <c r="R378" s="1"/>
    </row>
    <row r="379" spans="1:18">
      <c r="A379" s="32"/>
      <c r="B379" s="32"/>
      <c r="C379" s="32"/>
      <c r="D379" s="32"/>
      <c r="E379" s="32"/>
      <c r="F379" s="32"/>
      <c r="G379" s="1"/>
      <c r="H379" s="173"/>
      <c r="I379" s="1"/>
      <c r="J379" s="1"/>
      <c r="K379" s="173"/>
      <c r="L379" s="17"/>
      <c r="M379" s="17"/>
      <c r="N379" s="173"/>
      <c r="O379" s="1"/>
      <c r="P379" s="1"/>
      <c r="Q379" s="1"/>
      <c r="R379" s="1"/>
    </row>
    <row r="380" spans="1:18">
      <c r="A380" s="32"/>
      <c r="B380" s="32"/>
      <c r="C380" s="32"/>
      <c r="D380" s="32"/>
      <c r="E380" s="32"/>
      <c r="F380" s="32"/>
      <c r="G380" s="1"/>
      <c r="H380" s="173"/>
      <c r="I380" s="1"/>
      <c r="J380" s="1"/>
      <c r="K380" s="173"/>
      <c r="L380" s="17"/>
      <c r="M380" s="17"/>
      <c r="N380" s="173"/>
      <c r="O380" s="1"/>
      <c r="P380" s="1"/>
      <c r="Q380" s="1"/>
      <c r="R380" s="1"/>
    </row>
    <row r="381" spans="1:18">
      <c r="A381" s="32"/>
      <c r="B381" s="32"/>
      <c r="C381" s="32"/>
      <c r="D381" s="32"/>
      <c r="E381" s="32"/>
      <c r="F381" s="32"/>
      <c r="G381" s="1"/>
      <c r="H381" s="173"/>
      <c r="I381" s="1"/>
      <c r="J381" s="1"/>
      <c r="K381" s="173"/>
      <c r="L381" s="17"/>
      <c r="M381" s="17"/>
      <c r="N381" s="173"/>
      <c r="O381" s="1"/>
      <c r="P381" s="1"/>
      <c r="Q381" s="1"/>
      <c r="R381" s="1"/>
    </row>
    <row r="382" spans="1:18">
      <c r="A382" s="32"/>
      <c r="B382" s="32"/>
      <c r="C382" s="32"/>
      <c r="D382" s="32"/>
      <c r="E382" s="32"/>
      <c r="F382" s="32"/>
      <c r="G382" s="1"/>
      <c r="H382" s="173"/>
      <c r="I382" s="1"/>
      <c r="J382" s="1"/>
      <c r="K382" s="173"/>
      <c r="L382" s="17"/>
      <c r="M382" s="17"/>
      <c r="N382" s="173"/>
      <c r="O382" s="1"/>
      <c r="P382" s="1"/>
      <c r="Q382" s="1"/>
      <c r="R382" s="1"/>
    </row>
    <row r="383" spans="1:18">
      <c r="A383" s="32"/>
      <c r="B383" s="32"/>
      <c r="C383" s="32"/>
      <c r="D383" s="32"/>
      <c r="E383" s="32"/>
      <c r="F383" s="32"/>
      <c r="G383" s="1"/>
      <c r="H383" s="173"/>
      <c r="I383" s="1"/>
      <c r="J383" s="1"/>
      <c r="K383" s="173"/>
      <c r="L383" s="17"/>
      <c r="M383" s="17"/>
      <c r="N383" s="173"/>
      <c r="O383" s="1"/>
      <c r="P383" s="1"/>
      <c r="Q383" s="1"/>
      <c r="R383" s="1"/>
    </row>
    <row r="384" spans="1:18">
      <c r="A384" s="32"/>
      <c r="B384" s="32"/>
      <c r="C384" s="32"/>
      <c r="D384" s="32"/>
      <c r="E384" s="32"/>
      <c r="F384" s="32"/>
      <c r="G384" s="1"/>
      <c r="H384" s="173"/>
      <c r="I384" s="1"/>
      <c r="J384" s="1"/>
      <c r="K384" s="173"/>
      <c r="L384" s="17"/>
      <c r="M384" s="17"/>
      <c r="N384" s="173"/>
      <c r="O384" s="1"/>
      <c r="P384" s="1"/>
      <c r="Q384" s="1"/>
      <c r="R384" s="1"/>
    </row>
    <row r="385" spans="1:18">
      <c r="A385" s="32"/>
      <c r="B385" s="32"/>
      <c r="C385" s="32"/>
      <c r="D385" s="32"/>
      <c r="E385" s="32"/>
      <c r="F385" s="32"/>
      <c r="G385" s="1"/>
      <c r="H385" s="173"/>
      <c r="I385" s="1"/>
      <c r="J385" s="1"/>
      <c r="K385" s="173"/>
      <c r="L385" s="17"/>
      <c r="M385" s="17"/>
      <c r="N385" s="173"/>
      <c r="O385" s="1"/>
      <c r="P385" s="1"/>
      <c r="Q385" s="1"/>
      <c r="R385" s="1"/>
    </row>
    <row r="386" spans="1:18">
      <c r="A386" s="32"/>
      <c r="B386" s="32"/>
      <c r="C386" s="32"/>
      <c r="D386" s="32"/>
      <c r="E386" s="32"/>
      <c r="F386" s="32"/>
      <c r="G386" s="1"/>
      <c r="H386" s="173"/>
      <c r="I386" s="1"/>
      <c r="J386" s="1"/>
      <c r="K386" s="173"/>
      <c r="L386" s="17"/>
      <c r="M386" s="17"/>
      <c r="N386" s="173"/>
      <c r="O386" s="1"/>
      <c r="P386" s="1"/>
      <c r="Q386" s="1"/>
      <c r="R386" s="1"/>
    </row>
    <row r="387" spans="1:18">
      <c r="A387" s="32"/>
      <c r="B387" s="32"/>
      <c r="C387" s="32"/>
      <c r="D387" s="32"/>
      <c r="E387" s="32"/>
      <c r="F387" s="32"/>
      <c r="G387" s="1"/>
      <c r="H387" s="173"/>
      <c r="I387" s="1"/>
      <c r="J387" s="1"/>
      <c r="K387" s="173"/>
      <c r="L387" s="17"/>
      <c r="M387" s="17"/>
      <c r="N387" s="173"/>
      <c r="O387" s="1"/>
      <c r="P387" s="1"/>
      <c r="Q387" s="1"/>
      <c r="R387" s="1"/>
    </row>
    <row r="388" spans="1:18">
      <c r="A388" s="32"/>
      <c r="B388" s="32"/>
      <c r="C388" s="32"/>
      <c r="D388" s="32"/>
      <c r="E388" s="32"/>
      <c r="F388" s="32"/>
      <c r="G388" s="1"/>
      <c r="H388" s="173"/>
      <c r="I388" s="1"/>
      <c r="J388" s="1"/>
      <c r="K388" s="173"/>
      <c r="L388" s="17"/>
      <c r="M388" s="17"/>
      <c r="N388" s="173"/>
      <c r="O388" s="1"/>
      <c r="P388" s="1"/>
      <c r="Q388" s="1"/>
      <c r="R388" s="1"/>
    </row>
    <row r="389" spans="1:18">
      <c r="A389" s="32"/>
      <c r="B389" s="32"/>
      <c r="C389" s="32"/>
      <c r="D389" s="32"/>
      <c r="E389" s="32"/>
      <c r="F389" s="32"/>
      <c r="G389" s="1"/>
      <c r="H389" s="173"/>
      <c r="I389" s="1"/>
      <c r="J389" s="1"/>
      <c r="K389" s="173"/>
      <c r="L389" s="17"/>
      <c r="M389" s="17"/>
      <c r="N389" s="173"/>
      <c r="O389" s="1"/>
      <c r="P389" s="1"/>
      <c r="Q389" s="1"/>
      <c r="R389" s="1"/>
    </row>
    <row r="390" spans="1:18">
      <c r="A390" s="32"/>
      <c r="B390" s="32"/>
      <c r="C390" s="32"/>
      <c r="D390" s="32"/>
      <c r="E390" s="32"/>
      <c r="F390" s="32"/>
      <c r="G390" s="1"/>
      <c r="H390" s="173"/>
      <c r="I390" s="1"/>
      <c r="J390" s="1"/>
      <c r="K390" s="173"/>
      <c r="L390" s="17"/>
      <c r="M390" s="17"/>
      <c r="N390" s="173"/>
      <c r="O390" s="1"/>
      <c r="P390" s="1"/>
      <c r="Q390" s="1"/>
      <c r="R390" s="1"/>
    </row>
    <row r="391" spans="1:18">
      <c r="A391" s="32"/>
      <c r="B391" s="32"/>
      <c r="C391" s="32"/>
      <c r="D391" s="32"/>
      <c r="E391" s="32"/>
      <c r="F391" s="32"/>
      <c r="G391" s="1"/>
      <c r="H391" s="173"/>
      <c r="I391" s="1"/>
      <c r="J391" s="1"/>
      <c r="K391" s="173"/>
      <c r="L391" s="17"/>
      <c r="M391" s="17"/>
      <c r="N391" s="173"/>
      <c r="O391" s="1"/>
      <c r="P391" s="1"/>
      <c r="Q391" s="1"/>
      <c r="R391" s="1"/>
    </row>
    <row r="392" spans="1:18">
      <c r="A392" s="32"/>
      <c r="B392" s="32"/>
      <c r="C392" s="32"/>
      <c r="D392" s="32"/>
      <c r="E392" s="32"/>
      <c r="F392" s="32"/>
      <c r="G392" s="1"/>
      <c r="H392" s="173"/>
      <c r="I392" s="1"/>
      <c r="J392" s="1"/>
      <c r="K392" s="173"/>
      <c r="L392" s="17"/>
      <c r="M392" s="17"/>
      <c r="N392" s="173"/>
      <c r="O392" s="1"/>
      <c r="P392" s="1"/>
      <c r="Q392" s="1"/>
      <c r="R392" s="1"/>
    </row>
    <row r="393" spans="1:18">
      <c r="A393" s="32"/>
      <c r="B393" s="32"/>
      <c r="C393" s="32"/>
      <c r="D393" s="32"/>
      <c r="E393" s="32"/>
      <c r="F393" s="32"/>
      <c r="G393" s="1"/>
      <c r="H393" s="173"/>
      <c r="I393" s="1"/>
      <c r="J393" s="1"/>
      <c r="K393" s="173"/>
      <c r="L393" s="17"/>
      <c r="M393" s="17"/>
      <c r="N393" s="173"/>
      <c r="O393" s="1"/>
      <c r="P393" s="1"/>
      <c r="Q393" s="1"/>
      <c r="R393" s="1"/>
    </row>
    <row r="394" spans="1:18">
      <c r="A394" s="32"/>
      <c r="B394" s="32"/>
      <c r="C394" s="32"/>
      <c r="D394" s="32"/>
      <c r="E394" s="32"/>
      <c r="F394" s="32"/>
      <c r="G394" s="1"/>
      <c r="H394" s="173"/>
      <c r="I394" s="1"/>
      <c r="J394" s="1"/>
      <c r="K394" s="173"/>
      <c r="L394" s="17"/>
      <c r="M394" s="17"/>
      <c r="N394" s="173"/>
      <c r="O394" s="1"/>
      <c r="P394" s="1"/>
      <c r="Q394" s="1"/>
      <c r="R394" s="1"/>
    </row>
    <row r="395" spans="1:18">
      <c r="A395" s="32"/>
      <c r="B395" s="32"/>
      <c r="C395" s="32"/>
      <c r="D395" s="32"/>
      <c r="E395" s="32"/>
      <c r="F395" s="32"/>
      <c r="G395" s="1"/>
      <c r="H395" s="173"/>
      <c r="I395" s="1"/>
      <c r="J395" s="1"/>
      <c r="K395" s="173"/>
      <c r="L395" s="17"/>
      <c r="M395" s="17"/>
      <c r="N395" s="173"/>
      <c r="O395" s="1"/>
      <c r="P395" s="1"/>
      <c r="Q395" s="1"/>
      <c r="R395" s="1"/>
    </row>
    <row r="396" spans="1:18">
      <c r="A396" s="32"/>
      <c r="B396" s="32"/>
      <c r="C396" s="32"/>
      <c r="D396" s="32"/>
      <c r="E396" s="32"/>
      <c r="F396" s="32"/>
      <c r="G396" s="1"/>
      <c r="H396" s="173"/>
      <c r="I396" s="1"/>
      <c r="J396" s="1"/>
      <c r="K396" s="173"/>
      <c r="L396" s="17"/>
      <c r="M396" s="17"/>
      <c r="N396" s="173"/>
      <c r="O396" s="1"/>
      <c r="P396" s="1"/>
      <c r="Q396" s="1"/>
      <c r="R396" s="1"/>
    </row>
    <row r="397" spans="1:18">
      <c r="A397" s="32"/>
      <c r="B397" s="32"/>
      <c r="C397" s="32"/>
      <c r="D397" s="32"/>
      <c r="E397" s="32"/>
      <c r="F397" s="32"/>
      <c r="G397" s="1"/>
      <c r="H397" s="173"/>
      <c r="I397" s="1"/>
      <c r="J397" s="1"/>
      <c r="K397" s="173"/>
      <c r="L397" s="17"/>
      <c r="M397" s="17"/>
      <c r="N397" s="173"/>
      <c r="O397" s="1"/>
      <c r="P397" s="1"/>
      <c r="Q397" s="1"/>
      <c r="R397" s="1"/>
    </row>
    <row r="398" spans="1:18">
      <c r="A398" s="32"/>
      <c r="B398" s="32"/>
      <c r="C398" s="32"/>
      <c r="D398" s="32"/>
      <c r="E398" s="32"/>
      <c r="F398" s="32"/>
      <c r="G398" s="1"/>
      <c r="H398" s="173"/>
      <c r="I398" s="1"/>
      <c r="J398" s="1"/>
      <c r="K398" s="173"/>
      <c r="L398" s="17"/>
      <c r="M398" s="17"/>
      <c r="N398" s="173"/>
      <c r="O398" s="1"/>
      <c r="P398" s="1"/>
      <c r="Q398" s="1"/>
      <c r="R398" s="1"/>
    </row>
  </sheetData>
  <sheetProtection password="8780" sheet="1" objects="1" scenarios="1" selectLockedCells="1"/>
  <dataConsolidate/>
  <mergeCells count="233">
    <mergeCell ref="A225:G226"/>
    <mergeCell ref="H225:I225"/>
    <mergeCell ref="K225:L225"/>
    <mergeCell ref="N225:O225"/>
    <mergeCell ref="H226:J226"/>
    <mergeCell ref="K226:L226"/>
    <mergeCell ref="N226:O226"/>
    <mergeCell ref="A227:F227"/>
    <mergeCell ref="A229:G229"/>
    <mergeCell ref="H211:I211"/>
    <mergeCell ref="K211:L211"/>
    <mergeCell ref="N211:O211"/>
    <mergeCell ref="H212:I212"/>
    <mergeCell ref="K212:L212"/>
    <mergeCell ref="N212:O212"/>
    <mergeCell ref="N197:O197"/>
    <mergeCell ref="H198:I198"/>
    <mergeCell ref="K198:L198"/>
    <mergeCell ref="N198:O198"/>
    <mergeCell ref="A170:G170"/>
    <mergeCell ref="A126:F126"/>
    <mergeCell ref="A148:G149"/>
    <mergeCell ref="A150:F150"/>
    <mergeCell ref="A173:G174"/>
    <mergeCell ref="K125:L125"/>
    <mergeCell ref="H125:I125"/>
    <mergeCell ref="N148:O148"/>
    <mergeCell ref="N149:O149"/>
    <mergeCell ref="K174:L174"/>
    <mergeCell ref="H173:I173"/>
    <mergeCell ref="K173:L173"/>
    <mergeCell ref="A222:G222"/>
    <mergeCell ref="A223:G223"/>
    <mergeCell ref="Q90:R90"/>
    <mergeCell ref="A91:F91"/>
    <mergeCell ref="A95:G95"/>
    <mergeCell ref="Q100:R100"/>
    <mergeCell ref="N100:O100"/>
    <mergeCell ref="N62:O62"/>
    <mergeCell ref="N63:O63"/>
    <mergeCell ref="H62:I62"/>
    <mergeCell ref="K62:L62"/>
    <mergeCell ref="A86:G86"/>
    <mergeCell ref="N89:O89"/>
    <mergeCell ref="Q89:R89"/>
    <mergeCell ref="A199:F199"/>
    <mergeCell ref="Q101:R101"/>
    <mergeCell ref="N101:O101"/>
    <mergeCell ref="A175:F175"/>
    <mergeCell ref="A194:G194"/>
    <mergeCell ref="A195:G195"/>
    <mergeCell ref="H124:I124"/>
    <mergeCell ref="N173:O173"/>
    <mergeCell ref="N174:O174"/>
    <mergeCell ref="H174:I174"/>
    <mergeCell ref="A60:G60"/>
    <mergeCell ref="K47:L47"/>
    <mergeCell ref="N47:O47"/>
    <mergeCell ref="A77:G77"/>
    <mergeCell ref="A78:G78"/>
    <mergeCell ref="A80:G81"/>
    <mergeCell ref="H80:I80"/>
    <mergeCell ref="K80:L80"/>
    <mergeCell ref="A44:G44"/>
    <mergeCell ref="A62:G63"/>
    <mergeCell ref="A37:G38"/>
    <mergeCell ref="Q37:R37"/>
    <mergeCell ref="Q38:R38"/>
    <mergeCell ref="A39:F39"/>
    <mergeCell ref="Q28:R28"/>
    <mergeCell ref="H29:I29"/>
    <mergeCell ref="K29:L29"/>
    <mergeCell ref="N29:O29"/>
    <mergeCell ref="Q29:R29"/>
    <mergeCell ref="A30:F30"/>
    <mergeCell ref="A32:G32"/>
    <mergeCell ref="A34:G34"/>
    <mergeCell ref="A353:F353"/>
    <mergeCell ref="A365:G366"/>
    <mergeCell ref="H352:I352"/>
    <mergeCell ref="A10:B10"/>
    <mergeCell ref="A12:B12"/>
    <mergeCell ref="C6:I6"/>
    <mergeCell ref="K6:L6"/>
    <mergeCell ref="H149:I149"/>
    <mergeCell ref="K148:L148"/>
    <mergeCell ref="H101:I101"/>
    <mergeCell ref="A17:G17"/>
    <mergeCell ref="H19:I19"/>
    <mergeCell ref="K19:L19"/>
    <mergeCell ref="A25:G25"/>
    <mergeCell ref="A26:G26"/>
    <mergeCell ref="A28:G29"/>
    <mergeCell ref="H28:I28"/>
    <mergeCell ref="K28:L28"/>
    <mergeCell ref="A87:G87"/>
    <mergeCell ref="A89:G90"/>
    <mergeCell ref="H89:I89"/>
    <mergeCell ref="K89:L89"/>
    <mergeCell ref="K101:L101"/>
    <mergeCell ref="A35:G35"/>
    <mergeCell ref="N342:O342"/>
    <mergeCell ref="N343:O343"/>
    <mergeCell ref="K351:L351"/>
    <mergeCell ref="N351:O351"/>
    <mergeCell ref="H234:I234"/>
    <mergeCell ref="K234:L234"/>
    <mergeCell ref="N234:O234"/>
    <mergeCell ref="H309:I309"/>
    <mergeCell ref="N366:O366"/>
    <mergeCell ref="H365:I365"/>
    <mergeCell ref="K365:L365"/>
    <mergeCell ref="N365:O365"/>
    <mergeCell ref="K352:L352"/>
    <mergeCell ref="N352:O352"/>
    <mergeCell ref="N19:O19"/>
    <mergeCell ref="H46:I46"/>
    <mergeCell ref="K46:L46"/>
    <mergeCell ref="N46:O46"/>
    <mergeCell ref="N80:O80"/>
    <mergeCell ref="N81:O81"/>
    <mergeCell ref="N124:O124"/>
    <mergeCell ref="N125:O125"/>
    <mergeCell ref="N28:O28"/>
    <mergeCell ref="H90:I90"/>
    <mergeCell ref="K90:L90"/>
    <mergeCell ref="N90:O90"/>
    <mergeCell ref="H37:I37"/>
    <mergeCell ref="K37:L37"/>
    <mergeCell ref="N37:O37"/>
    <mergeCell ref="H38:I38"/>
    <mergeCell ref="K38:L38"/>
    <mergeCell ref="N38:O38"/>
    <mergeCell ref="H100:I100"/>
    <mergeCell ref="K100:L100"/>
    <mergeCell ref="H63:I63"/>
    <mergeCell ref="K63:L63"/>
    <mergeCell ref="A8:B8"/>
    <mergeCell ref="A23:G23"/>
    <mergeCell ref="K149:L149"/>
    <mergeCell ref="H148:I148"/>
    <mergeCell ref="A57:G57"/>
    <mergeCell ref="A75:G75"/>
    <mergeCell ref="A119:G119"/>
    <mergeCell ref="A143:G143"/>
    <mergeCell ref="A98:G98"/>
    <mergeCell ref="A146:G146"/>
    <mergeCell ref="A59:G59"/>
    <mergeCell ref="A97:G97"/>
    <mergeCell ref="A121:G121"/>
    <mergeCell ref="A122:G122"/>
    <mergeCell ref="A145:G145"/>
    <mergeCell ref="A64:F64"/>
    <mergeCell ref="A100:G101"/>
    <mergeCell ref="A102:F102"/>
    <mergeCell ref="A124:G125"/>
    <mergeCell ref="H81:J81"/>
    <mergeCell ref="K81:L81"/>
    <mergeCell ref="A82:F82"/>
    <mergeCell ref="A84:G84"/>
    <mergeCell ref="K124:L124"/>
    <mergeCell ref="N6:R6"/>
    <mergeCell ref="F8:G8"/>
    <mergeCell ref="H8:I8"/>
    <mergeCell ref="K8:L8"/>
    <mergeCell ref="N8:R8"/>
    <mergeCell ref="K10:O10"/>
    <mergeCell ref="I12:R12"/>
    <mergeCell ref="A48:F48"/>
    <mergeCell ref="A21:F21"/>
    <mergeCell ref="A16:G16"/>
    <mergeCell ref="A43:G43"/>
    <mergeCell ref="C10:H10"/>
    <mergeCell ref="H20:I20"/>
    <mergeCell ref="K20:L20"/>
    <mergeCell ref="N20:O20"/>
    <mergeCell ref="H47:I47"/>
    <mergeCell ref="A19:G20"/>
    <mergeCell ref="A46:G47"/>
    <mergeCell ref="C8:E8"/>
    <mergeCell ref="C12:G12"/>
    <mergeCell ref="Q19:R19"/>
    <mergeCell ref="Q20:R20"/>
    <mergeCell ref="A6:B6"/>
    <mergeCell ref="A41:G41"/>
    <mergeCell ref="Q372:R372"/>
    <mergeCell ref="A340:G340"/>
    <mergeCell ref="E236:F236"/>
    <mergeCell ref="A236:D236"/>
    <mergeCell ref="A232:G232"/>
    <mergeCell ref="A306:G306"/>
    <mergeCell ref="A231:G231"/>
    <mergeCell ref="A305:G305"/>
    <mergeCell ref="A339:G339"/>
    <mergeCell ref="A348:G348"/>
    <mergeCell ref="A362:G362"/>
    <mergeCell ref="I372:K372"/>
    <mergeCell ref="L372:O372"/>
    <mergeCell ref="A308:G309"/>
    <mergeCell ref="A342:G343"/>
    <mergeCell ref="A344:F344"/>
    <mergeCell ref="H351:I351"/>
    <mergeCell ref="A349:G349"/>
    <mergeCell ref="N235:O235"/>
    <mergeCell ref="K343:L343"/>
    <mergeCell ref="H308:I308"/>
    <mergeCell ref="N309:O309"/>
    <mergeCell ref="N308:O308"/>
    <mergeCell ref="A367:F367"/>
    <mergeCell ref="A369:G369"/>
    <mergeCell ref="A346:G346"/>
    <mergeCell ref="A360:G360"/>
    <mergeCell ref="A171:G171"/>
    <mergeCell ref="K308:L308"/>
    <mergeCell ref="K309:L309"/>
    <mergeCell ref="H342:I342"/>
    <mergeCell ref="H343:I343"/>
    <mergeCell ref="K342:L342"/>
    <mergeCell ref="A234:G235"/>
    <mergeCell ref="A303:G303"/>
    <mergeCell ref="A337:G337"/>
    <mergeCell ref="K235:L235"/>
    <mergeCell ref="H235:I235"/>
    <mergeCell ref="K366:L366"/>
    <mergeCell ref="H366:I366"/>
    <mergeCell ref="A197:G198"/>
    <mergeCell ref="H197:I197"/>
    <mergeCell ref="K197:L197"/>
    <mergeCell ref="A213:F213"/>
    <mergeCell ref="A208:G208"/>
    <mergeCell ref="A209:G209"/>
    <mergeCell ref="A211:G212"/>
    <mergeCell ref="A351:G352"/>
  </mergeCells>
  <printOptions horizontalCentered="1"/>
  <pageMargins left="0.39370078740157483" right="0.39370078740157483" top="0.31496062992125984" bottom="0.31496062992125984" header="0" footer="0"/>
  <pageSetup paperSize="9" scale="65" orientation="portrait" horizontalDpi="4294967293" verticalDpi="4294967293" r:id="rId1"/>
  <ignoredErrors>
    <ignoredError sqref="K23 N23" unlockedFormula="1"/>
    <ignoredError sqref="I337 L57 I57 L119 O119 I220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8"/>
  <sheetViews>
    <sheetView showGridLines="0" workbookViewId="0">
      <selection activeCell="G16" sqref="G16"/>
    </sheetView>
  </sheetViews>
  <sheetFormatPr defaultColWidth="9.140625" defaultRowHeight="12.95" customHeight="1"/>
  <cols>
    <col min="1" max="1" width="33.28515625" style="126" bestFit="1" customWidth="1"/>
    <col min="2" max="2" width="31.7109375" style="126" bestFit="1" customWidth="1"/>
    <col min="3" max="3" width="4" style="130" bestFit="1" customWidth="1"/>
    <col min="4" max="4" width="7.85546875" style="128" bestFit="1" customWidth="1"/>
    <col min="5" max="5" width="12.140625" style="129" bestFit="1" customWidth="1"/>
    <col min="6" max="16384" width="9.140625" style="125"/>
  </cols>
  <sheetData>
    <row r="1" spans="1:5" ht="12.95" customHeight="1">
      <c r="A1" s="121"/>
      <c r="B1" s="121"/>
      <c r="C1" s="122"/>
      <c r="D1" s="123"/>
      <c r="E1" s="124"/>
    </row>
    <row r="2" spans="1:5" ht="28.15" customHeight="1">
      <c r="B2" s="125"/>
      <c r="C2" s="127"/>
    </row>
    <row r="3" spans="1:5" ht="28.15" customHeight="1"/>
    <row r="4" spans="1:5" ht="13.5" customHeight="1">
      <c r="A4" s="307" t="s">
        <v>263</v>
      </c>
      <c r="B4" s="307"/>
      <c r="C4" s="307"/>
      <c r="D4" s="307"/>
      <c r="E4" s="307"/>
    </row>
    <row r="5" spans="1:5" ht="12" customHeight="1">
      <c r="A5" s="131" t="s">
        <v>21</v>
      </c>
      <c r="B5" s="131" t="s">
        <v>264</v>
      </c>
      <c r="C5" s="132" t="s">
        <v>22</v>
      </c>
      <c r="D5" s="131" t="s">
        <v>265</v>
      </c>
      <c r="E5" s="133" t="s">
        <v>266</v>
      </c>
    </row>
    <row r="6" spans="1:5" ht="10.5" customHeight="1">
      <c r="A6" s="134" t="s">
        <v>119</v>
      </c>
      <c r="B6" s="134" t="s">
        <v>94</v>
      </c>
      <c r="C6" s="135">
        <v>0</v>
      </c>
      <c r="D6" s="136">
        <v>38089919</v>
      </c>
      <c r="E6" s="137">
        <v>7898501760980</v>
      </c>
    </row>
    <row r="7" spans="1:5" ht="10.5" customHeight="1">
      <c r="A7" s="134" t="s">
        <v>119</v>
      </c>
      <c r="B7" s="134" t="s">
        <v>95</v>
      </c>
      <c r="C7" s="135">
        <v>0</v>
      </c>
      <c r="D7" s="136">
        <v>38089919</v>
      </c>
      <c r="E7" s="137">
        <v>7898501760737</v>
      </c>
    </row>
    <row r="8" spans="1:5" ht="10.5" customHeight="1">
      <c r="A8" s="134" t="s">
        <v>119</v>
      </c>
      <c r="B8" s="134" t="s">
        <v>46</v>
      </c>
      <c r="C8" s="135">
        <v>0</v>
      </c>
      <c r="D8" s="136">
        <v>38089919</v>
      </c>
      <c r="E8" s="137">
        <v>7898501761024</v>
      </c>
    </row>
    <row r="9" spans="1:5" ht="10.5" customHeight="1">
      <c r="A9" s="134" t="s">
        <v>119</v>
      </c>
      <c r="B9" s="134" t="s">
        <v>96</v>
      </c>
      <c r="C9" s="135">
        <v>0</v>
      </c>
      <c r="D9" s="136">
        <v>38089919</v>
      </c>
      <c r="E9" s="137">
        <v>7898501762953</v>
      </c>
    </row>
    <row r="10" spans="1:5" ht="10.5" customHeight="1">
      <c r="A10" s="134" t="s">
        <v>119</v>
      </c>
      <c r="B10" s="134" t="s">
        <v>47</v>
      </c>
      <c r="C10" s="135">
        <v>0</v>
      </c>
      <c r="D10" s="136">
        <v>38089919</v>
      </c>
      <c r="E10" s="138">
        <v>7898501761543</v>
      </c>
    </row>
    <row r="11" spans="1:5" ht="10.5" customHeight="1">
      <c r="A11" s="134" t="s">
        <v>119</v>
      </c>
      <c r="B11" s="134" t="s">
        <v>48</v>
      </c>
      <c r="C11" s="135">
        <v>0</v>
      </c>
      <c r="D11" s="136">
        <v>38089919</v>
      </c>
      <c r="E11" s="138">
        <v>7898501761659</v>
      </c>
    </row>
    <row r="12" spans="1:5" ht="10.5" customHeight="1">
      <c r="A12" s="134" t="s">
        <v>119</v>
      </c>
      <c r="B12" s="134" t="s">
        <v>116</v>
      </c>
      <c r="C12" s="135">
        <v>0</v>
      </c>
      <c r="D12" s="136">
        <v>38089919</v>
      </c>
      <c r="E12" s="138">
        <v>7898501762960</v>
      </c>
    </row>
    <row r="13" spans="1:5" ht="10.5" customHeight="1">
      <c r="A13" s="134" t="s">
        <v>119</v>
      </c>
      <c r="B13" s="134" t="s">
        <v>98</v>
      </c>
      <c r="C13" s="135">
        <v>0</v>
      </c>
      <c r="D13" s="136">
        <v>38089919</v>
      </c>
      <c r="E13" s="137">
        <v>7898501761017</v>
      </c>
    </row>
    <row r="14" spans="1:5" ht="10.5" customHeight="1">
      <c r="A14" s="134" t="s">
        <v>119</v>
      </c>
      <c r="B14" s="134" t="s">
        <v>99</v>
      </c>
      <c r="C14" s="135">
        <v>0</v>
      </c>
      <c r="D14" s="136">
        <v>38089919</v>
      </c>
      <c r="E14" s="138">
        <v>7898501762458</v>
      </c>
    </row>
    <row r="15" spans="1:5" ht="10.5" customHeight="1">
      <c r="A15" s="134" t="s">
        <v>119</v>
      </c>
      <c r="B15" s="134" t="s">
        <v>100</v>
      </c>
      <c r="C15" s="135">
        <v>0</v>
      </c>
      <c r="D15" s="136">
        <v>38089919</v>
      </c>
      <c r="E15" s="137">
        <v>7898501760775</v>
      </c>
    </row>
    <row r="16" spans="1:5" ht="10.5" customHeight="1">
      <c r="A16" s="134" t="s">
        <v>119</v>
      </c>
      <c r="B16" s="134" t="s">
        <v>51</v>
      </c>
      <c r="C16" s="135">
        <v>0</v>
      </c>
      <c r="D16" s="136">
        <v>38089919</v>
      </c>
      <c r="E16" s="137">
        <v>7898501762526</v>
      </c>
    </row>
    <row r="17" spans="1:5" ht="10.5" customHeight="1">
      <c r="A17" s="134" t="s">
        <v>119</v>
      </c>
      <c r="B17" s="134" t="s">
        <v>101</v>
      </c>
      <c r="C17" s="135">
        <v>0</v>
      </c>
      <c r="D17" s="136">
        <v>38089919</v>
      </c>
      <c r="E17" s="137">
        <v>7898501761666</v>
      </c>
    </row>
    <row r="18" spans="1:5" ht="10.5" customHeight="1">
      <c r="A18" s="134" t="s">
        <v>119</v>
      </c>
      <c r="B18" s="134" t="s">
        <v>102</v>
      </c>
      <c r="C18" s="135">
        <v>0</v>
      </c>
      <c r="D18" s="136">
        <v>38089919</v>
      </c>
      <c r="E18" s="137">
        <v>7898501765282</v>
      </c>
    </row>
    <row r="19" spans="1:5" ht="10.5" customHeight="1">
      <c r="A19" s="134" t="s">
        <v>119</v>
      </c>
      <c r="B19" s="134" t="s">
        <v>103</v>
      </c>
      <c r="C19" s="135">
        <v>0</v>
      </c>
      <c r="D19" s="136">
        <v>38089919</v>
      </c>
      <c r="E19" s="137">
        <v>7898501762595</v>
      </c>
    </row>
    <row r="20" spans="1:5" ht="10.5" customHeight="1">
      <c r="A20" s="134" t="s">
        <v>119</v>
      </c>
      <c r="B20" s="134" t="s">
        <v>53</v>
      </c>
      <c r="C20" s="135">
        <v>0</v>
      </c>
      <c r="D20" s="136">
        <v>38089919</v>
      </c>
      <c r="E20" s="137">
        <v>7898501765190</v>
      </c>
    </row>
    <row r="21" spans="1:5" ht="10.5" customHeight="1">
      <c r="A21" s="134" t="s">
        <v>119</v>
      </c>
      <c r="B21" s="134" t="s">
        <v>52</v>
      </c>
      <c r="C21" s="135">
        <v>0</v>
      </c>
      <c r="D21" s="136">
        <v>38089919</v>
      </c>
      <c r="E21" s="137">
        <v>7898501761536</v>
      </c>
    </row>
    <row r="22" spans="1:5" ht="10.5" customHeight="1">
      <c r="A22" s="134" t="s">
        <v>267</v>
      </c>
      <c r="B22" s="134" t="s">
        <v>268</v>
      </c>
      <c r="C22" s="135">
        <v>0.15</v>
      </c>
      <c r="D22" s="136">
        <v>85167990</v>
      </c>
      <c r="E22" s="137">
        <v>7898501760010</v>
      </c>
    </row>
    <row r="23" spans="1:5" ht="10.5" customHeight="1">
      <c r="A23" s="134" t="s">
        <v>269</v>
      </c>
      <c r="B23" s="134" t="s">
        <v>99</v>
      </c>
      <c r="C23" s="135">
        <v>0.15</v>
      </c>
      <c r="D23" s="136">
        <v>85167990</v>
      </c>
      <c r="E23" s="139">
        <v>7898501765008</v>
      </c>
    </row>
    <row r="24" spans="1:5" ht="10.5" customHeight="1">
      <c r="A24" s="134" t="s">
        <v>269</v>
      </c>
      <c r="B24" s="134" t="s">
        <v>270</v>
      </c>
      <c r="C24" s="135">
        <v>0.15</v>
      </c>
      <c r="D24" s="136">
        <v>85167990</v>
      </c>
      <c r="E24" s="139">
        <v>7898501765015</v>
      </c>
    </row>
    <row r="25" spans="1:5" ht="10.5" customHeight="1">
      <c r="A25" s="134" t="s">
        <v>269</v>
      </c>
      <c r="B25" s="134" t="s">
        <v>271</v>
      </c>
      <c r="C25" s="135">
        <v>0.15</v>
      </c>
      <c r="D25" s="136">
        <v>85167990</v>
      </c>
      <c r="E25" s="139">
        <v>7898501764995</v>
      </c>
    </row>
    <row r="26" spans="1:5" ht="10.5" customHeight="1">
      <c r="A26" s="134" t="s">
        <v>269</v>
      </c>
      <c r="B26" s="134" t="s">
        <v>53</v>
      </c>
      <c r="C26" s="135">
        <v>0.15</v>
      </c>
      <c r="D26" s="136">
        <v>85167990</v>
      </c>
      <c r="E26" s="139">
        <v>7898501764988</v>
      </c>
    </row>
    <row r="27" spans="1:5" ht="10.5" customHeight="1">
      <c r="A27" s="134" t="s">
        <v>272</v>
      </c>
      <c r="B27" s="134" t="s">
        <v>268</v>
      </c>
      <c r="C27" s="135">
        <v>0.15</v>
      </c>
      <c r="D27" s="136">
        <v>85167990</v>
      </c>
      <c r="E27" s="137">
        <v>7898501762052</v>
      </c>
    </row>
    <row r="28" spans="1:5" ht="10.5" customHeight="1">
      <c r="A28" s="134" t="s">
        <v>273</v>
      </c>
      <c r="B28" s="134" t="s">
        <v>268</v>
      </c>
      <c r="C28" s="135">
        <v>0.15</v>
      </c>
      <c r="D28" s="136">
        <v>85167990</v>
      </c>
      <c r="E28" s="140">
        <v>7898501760973</v>
      </c>
    </row>
    <row r="29" spans="1:5" ht="10.5" customHeight="1">
      <c r="A29" s="134" t="s">
        <v>274</v>
      </c>
      <c r="B29" s="134" t="s">
        <v>275</v>
      </c>
      <c r="C29" s="135">
        <v>0.15</v>
      </c>
      <c r="D29" s="136">
        <v>85167990</v>
      </c>
      <c r="E29" s="139">
        <v>7898501765060</v>
      </c>
    </row>
    <row r="30" spans="1:5" ht="10.5" customHeight="1">
      <c r="A30" s="134" t="s">
        <v>274</v>
      </c>
      <c r="B30" s="134" t="s">
        <v>276</v>
      </c>
      <c r="C30" s="135">
        <v>0.15</v>
      </c>
      <c r="D30" s="136">
        <v>85167990</v>
      </c>
      <c r="E30" s="139">
        <v>7898501765077</v>
      </c>
    </row>
    <row r="31" spans="1:5" ht="10.5" customHeight="1">
      <c r="A31" s="134" t="s">
        <v>277</v>
      </c>
      <c r="B31" s="134" t="s">
        <v>278</v>
      </c>
      <c r="C31" s="135">
        <v>0.15</v>
      </c>
      <c r="D31" s="136">
        <v>85167990</v>
      </c>
      <c r="E31" s="139">
        <v>7898501765121</v>
      </c>
    </row>
    <row r="32" spans="1:5" ht="10.5" customHeight="1">
      <c r="A32" s="134" t="s">
        <v>277</v>
      </c>
      <c r="B32" s="134" t="s">
        <v>279</v>
      </c>
      <c r="C32" s="135">
        <v>0.15</v>
      </c>
      <c r="D32" s="136">
        <v>85167990</v>
      </c>
      <c r="E32" s="139">
        <v>7898501765107</v>
      </c>
    </row>
    <row r="33" spans="1:5" ht="10.5" customHeight="1">
      <c r="A33" s="134" t="s">
        <v>277</v>
      </c>
      <c r="B33" s="134" t="s">
        <v>271</v>
      </c>
      <c r="C33" s="135">
        <v>0.15</v>
      </c>
      <c r="D33" s="136">
        <v>85167990</v>
      </c>
      <c r="E33" s="139">
        <v>7898501765138</v>
      </c>
    </row>
    <row r="34" spans="1:5" ht="10.5" customHeight="1">
      <c r="A34" s="134" t="s">
        <v>277</v>
      </c>
      <c r="B34" s="134" t="s">
        <v>280</v>
      </c>
      <c r="C34" s="135">
        <v>0.15</v>
      </c>
      <c r="D34" s="136">
        <v>85167990</v>
      </c>
      <c r="E34" s="139">
        <v>7898501765114</v>
      </c>
    </row>
    <row r="35" spans="1:5" ht="10.5" customHeight="1">
      <c r="A35" s="134" t="s">
        <v>281</v>
      </c>
      <c r="B35" s="134" t="s">
        <v>268</v>
      </c>
      <c r="C35" s="135">
        <v>0.15</v>
      </c>
      <c r="D35" s="136">
        <v>85167990</v>
      </c>
      <c r="E35" s="139">
        <v>7898501765527</v>
      </c>
    </row>
    <row r="36" spans="1:5" ht="10.5" customHeight="1">
      <c r="A36" s="134" t="s">
        <v>282</v>
      </c>
      <c r="B36" s="134" t="s">
        <v>283</v>
      </c>
      <c r="C36" s="135">
        <v>0.15</v>
      </c>
      <c r="D36" s="136">
        <v>85167990</v>
      </c>
      <c r="E36" s="139">
        <v>7898501765503</v>
      </c>
    </row>
    <row r="37" spans="1:5" ht="10.5" customHeight="1">
      <c r="A37" s="134" t="s">
        <v>282</v>
      </c>
      <c r="B37" s="134" t="s">
        <v>284</v>
      </c>
      <c r="C37" s="135">
        <v>0.15</v>
      </c>
      <c r="D37" s="136">
        <v>85167990</v>
      </c>
      <c r="E37" s="139">
        <v>7898501765510</v>
      </c>
    </row>
    <row r="38" spans="1:5" ht="10.5" customHeight="1">
      <c r="A38" s="134" t="s">
        <v>282</v>
      </c>
      <c r="B38" s="134" t="s">
        <v>285</v>
      </c>
      <c r="C38" s="135">
        <v>0.15</v>
      </c>
      <c r="D38" s="136">
        <v>85167990</v>
      </c>
      <c r="E38" s="139">
        <v>7898501765480</v>
      </c>
    </row>
    <row r="39" spans="1:5" ht="10.5" customHeight="1">
      <c r="A39" s="134" t="s">
        <v>282</v>
      </c>
      <c r="B39" s="134" t="s">
        <v>286</v>
      </c>
      <c r="C39" s="135">
        <v>0.15</v>
      </c>
      <c r="D39" s="136">
        <v>85167990</v>
      </c>
      <c r="E39" s="139">
        <v>7898501765497</v>
      </c>
    </row>
    <row r="40" spans="1:5" ht="10.5" customHeight="1">
      <c r="A40" s="134" t="s">
        <v>287</v>
      </c>
      <c r="B40" s="134" t="s">
        <v>288</v>
      </c>
      <c r="C40" s="135">
        <v>0.15</v>
      </c>
      <c r="D40" s="136">
        <v>85167990</v>
      </c>
      <c r="E40" s="139">
        <v>7898501765534</v>
      </c>
    </row>
    <row r="41" spans="1:5" ht="10.5" customHeight="1">
      <c r="A41" s="141" t="s">
        <v>289</v>
      </c>
      <c r="B41" s="141" t="s">
        <v>94</v>
      </c>
      <c r="C41" s="142">
        <v>0.22</v>
      </c>
      <c r="D41" s="143">
        <v>33074900</v>
      </c>
      <c r="E41" s="140">
        <v>7898501761352</v>
      </c>
    </row>
    <row r="42" spans="1:5" ht="10.5" customHeight="1">
      <c r="A42" s="141" t="s">
        <v>289</v>
      </c>
      <c r="B42" s="141" t="s">
        <v>95</v>
      </c>
      <c r="C42" s="142">
        <v>0.22</v>
      </c>
      <c r="D42" s="143">
        <v>33074900</v>
      </c>
      <c r="E42" s="140">
        <v>7898501761680</v>
      </c>
    </row>
    <row r="43" spans="1:5" ht="10.5" customHeight="1">
      <c r="A43" s="141" t="s">
        <v>289</v>
      </c>
      <c r="B43" s="141" t="s">
        <v>46</v>
      </c>
      <c r="C43" s="142">
        <v>0.22</v>
      </c>
      <c r="D43" s="143">
        <v>33074900</v>
      </c>
      <c r="E43" s="140">
        <v>7898501761697</v>
      </c>
    </row>
    <row r="44" spans="1:5" ht="10.5" customHeight="1">
      <c r="A44" s="141" t="s">
        <v>289</v>
      </c>
      <c r="B44" s="141" t="s">
        <v>96</v>
      </c>
      <c r="C44" s="142">
        <v>0.22</v>
      </c>
      <c r="D44" s="143">
        <v>33074900</v>
      </c>
      <c r="E44" s="140">
        <v>7898501763028</v>
      </c>
    </row>
    <row r="45" spans="1:5" ht="10.5" customHeight="1">
      <c r="A45" s="141" t="s">
        <v>289</v>
      </c>
      <c r="B45" s="141" t="s">
        <v>47</v>
      </c>
      <c r="C45" s="142">
        <v>0.22</v>
      </c>
      <c r="D45" s="143">
        <v>33074900</v>
      </c>
      <c r="E45" s="140">
        <v>7898501762687</v>
      </c>
    </row>
    <row r="46" spans="1:5" ht="10.5" customHeight="1">
      <c r="A46" s="141" t="s">
        <v>289</v>
      </c>
      <c r="B46" s="141" t="s">
        <v>48</v>
      </c>
      <c r="C46" s="142">
        <v>0.22</v>
      </c>
      <c r="D46" s="143">
        <v>33074900</v>
      </c>
      <c r="E46" s="140">
        <v>7898501761741</v>
      </c>
    </row>
    <row r="47" spans="1:5" ht="10.5" customHeight="1">
      <c r="A47" s="141" t="s">
        <v>289</v>
      </c>
      <c r="B47" s="141" t="s">
        <v>116</v>
      </c>
      <c r="C47" s="142">
        <v>0.22</v>
      </c>
      <c r="D47" s="143">
        <v>33074900</v>
      </c>
      <c r="E47" s="140">
        <v>7898501763004</v>
      </c>
    </row>
    <row r="48" spans="1:5" ht="10.5" customHeight="1">
      <c r="A48" s="141" t="s">
        <v>289</v>
      </c>
      <c r="B48" s="141" t="s">
        <v>98</v>
      </c>
      <c r="C48" s="142">
        <v>0.22</v>
      </c>
      <c r="D48" s="143">
        <v>33074900</v>
      </c>
      <c r="E48" s="140">
        <v>7898501761703</v>
      </c>
    </row>
    <row r="49" spans="1:5" ht="10.5" customHeight="1">
      <c r="A49" s="141" t="s">
        <v>289</v>
      </c>
      <c r="B49" s="141" t="s">
        <v>99</v>
      </c>
      <c r="C49" s="142">
        <v>0.22</v>
      </c>
      <c r="D49" s="143">
        <v>33074900</v>
      </c>
      <c r="E49" s="140">
        <v>7898501762441</v>
      </c>
    </row>
    <row r="50" spans="1:5" ht="10.5" customHeight="1">
      <c r="A50" s="141" t="s">
        <v>289</v>
      </c>
      <c r="B50" s="141" t="s">
        <v>100</v>
      </c>
      <c r="C50" s="142">
        <v>0.22</v>
      </c>
      <c r="D50" s="143">
        <v>33074900</v>
      </c>
      <c r="E50" s="140">
        <v>7898501761345</v>
      </c>
    </row>
    <row r="51" spans="1:5" ht="10.5" customHeight="1">
      <c r="A51" s="141" t="s">
        <v>289</v>
      </c>
      <c r="B51" s="141" t="s">
        <v>51</v>
      </c>
      <c r="C51" s="142">
        <v>0.22</v>
      </c>
      <c r="D51" s="143">
        <v>33074900</v>
      </c>
      <c r="E51" s="140">
        <v>7898501762519</v>
      </c>
    </row>
    <row r="52" spans="1:5" ht="10.5" customHeight="1">
      <c r="A52" s="141" t="s">
        <v>289</v>
      </c>
      <c r="B52" s="141" t="s">
        <v>101</v>
      </c>
      <c r="C52" s="142">
        <v>0.22</v>
      </c>
      <c r="D52" s="143">
        <v>33074900</v>
      </c>
      <c r="E52" s="140">
        <v>7898501762854</v>
      </c>
    </row>
    <row r="53" spans="1:5" ht="10.5" customHeight="1">
      <c r="A53" s="144" t="s">
        <v>289</v>
      </c>
      <c r="B53" s="144" t="s">
        <v>102</v>
      </c>
      <c r="C53" s="142">
        <v>0.22</v>
      </c>
      <c r="D53" s="143">
        <v>33074900</v>
      </c>
      <c r="E53" s="140">
        <v>7898501761765</v>
      </c>
    </row>
    <row r="54" spans="1:5" ht="10.5" customHeight="1">
      <c r="A54" s="141" t="s">
        <v>289</v>
      </c>
      <c r="B54" s="141" t="s">
        <v>103</v>
      </c>
      <c r="C54" s="142">
        <v>0.22</v>
      </c>
      <c r="D54" s="143">
        <v>33074900</v>
      </c>
      <c r="E54" s="140">
        <v>7898501762588</v>
      </c>
    </row>
    <row r="55" spans="1:5" ht="10.5" customHeight="1">
      <c r="A55" s="141" t="s">
        <v>289</v>
      </c>
      <c r="B55" s="141" t="s">
        <v>53</v>
      </c>
      <c r="C55" s="142">
        <v>0.22</v>
      </c>
      <c r="D55" s="143">
        <v>33074900</v>
      </c>
      <c r="E55" s="140">
        <v>7898501765176</v>
      </c>
    </row>
    <row r="56" spans="1:5" ht="10.5" customHeight="1">
      <c r="A56" s="141" t="s">
        <v>289</v>
      </c>
      <c r="B56" s="141" t="s">
        <v>52</v>
      </c>
      <c r="C56" s="142">
        <v>0.22</v>
      </c>
      <c r="D56" s="143">
        <v>33074900</v>
      </c>
      <c r="E56" s="140">
        <v>7898501761369</v>
      </c>
    </row>
    <row r="57" spans="1:5" ht="10.5" customHeight="1">
      <c r="A57" s="144" t="s">
        <v>290</v>
      </c>
      <c r="B57" s="144" t="s">
        <v>94</v>
      </c>
      <c r="C57" s="142">
        <v>0.22</v>
      </c>
      <c r="D57" s="143">
        <v>33074900</v>
      </c>
      <c r="E57" s="140">
        <v>7898501761734</v>
      </c>
    </row>
    <row r="58" spans="1:5" ht="10.5" customHeight="1">
      <c r="A58" s="141" t="s">
        <v>290</v>
      </c>
      <c r="B58" s="141" t="s">
        <v>95</v>
      </c>
      <c r="C58" s="142">
        <v>0.22</v>
      </c>
      <c r="D58" s="143">
        <v>33074900</v>
      </c>
      <c r="E58" s="140">
        <v>7898501761727</v>
      </c>
    </row>
    <row r="59" spans="1:5" ht="10.5" customHeight="1">
      <c r="A59" s="144" t="s">
        <v>290</v>
      </c>
      <c r="B59" s="144" t="s">
        <v>46</v>
      </c>
      <c r="C59" s="142">
        <v>0.22</v>
      </c>
      <c r="D59" s="143">
        <v>33074900</v>
      </c>
      <c r="E59" s="140">
        <v>7898501760584</v>
      </c>
    </row>
    <row r="60" spans="1:5" ht="10.5" customHeight="1">
      <c r="A60" s="144" t="s">
        <v>290</v>
      </c>
      <c r="B60" s="144" t="s">
        <v>96</v>
      </c>
      <c r="C60" s="142">
        <v>0.22</v>
      </c>
      <c r="D60" s="143">
        <v>33074900</v>
      </c>
      <c r="E60" s="140">
        <v>7898501763035</v>
      </c>
    </row>
    <row r="61" spans="1:5" ht="10.5" customHeight="1">
      <c r="A61" s="141" t="s">
        <v>290</v>
      </c>
      <c r="B61" s="141" t="s">
        <v>47</v>
      </c>
      <c r="C61" s="142">
        <v>0.22</v>
      </c>
      <c r="D61" s="143">
        <v>33074900</v>
      </c>
      <c r="E61" s="140">
        <v>7898501760669</v>
      </c>
    </row>
    <row r="62" spans="1:5" ht="10.5" customHeight="1">
      <c r="A62" s="144" t="s">
        <v>290</v>
      </c>
      <c r="B62" s="144" t="s">
        <v>48</v>
      </c>
      <c r="C62" s="142">
        <v>0.22</v>
      </c>
      <c r="D62" s="143">
        <v>33074900</v>
      </c>
      <c r="E62" s="140">
        <v>7898501761758</v>
      </c>
    </row>
    <row r="63" spans="1:5" ht="10.5" customHeight="1">
      <c r="A63" s="144" t="s">
        <v>290</v>
      </c>
      <c r="B63" s="144" t="s">
        <v>116</v>
      </c>
      <c r="C63" s="142">
        <v>0.22</v>
      </c>
      <c r="D63" s="143">
        <v>33074900</v>
      </c>
      <c r="E63" s="140">
        <v>7898501763011</v>
      </c>
    </row>
    <row r="64" spans="1:5" ht="10.5" customHeight="1">
      <c r="A64" s="144" t="s">
        <v>290</v>
      </c>
      <c r="B64" s="141" t="s">
        <v>98</v>
      </c>
      <c r="C64" s="142">
        <v>0.22</v>
      </c>
      <c r="D64" s="143">
        <v>33074900</v>
      </c>
      <c r="E64" s="140">
        <v>7898501761482</v>
      </c>
    </row>
    <row r="65" spans="1:5" ht="10.5" customHeight="1">
      <c r="A65" s="144" t="s">
        <v>290</v>
      </c>
      <c r="B65" s="144" t="s">
        <v>99</v>
      </c>
      <c r="C65" s="142">
        <v>0.22</v>
      </c>
      <c r="D65" s="143">
        <v>33074900</v>
      </c>
      <c r="E65" s="140">
        <v>7898501762434</v>
      </c>
    </row>
    <row r="66" spans="1:5" ht="10.5" customHeight="1">
      <c r="A66" s="144" t="s">
        <v>290</v>
      </c>
      <c r="B66" s="141" t="s">
        <v>100</v>
      </c>
      <c r="C66" s="142">
        <v>0.22</v>
      </c>
      <c r="D66" s="143">
        <v>33074900</v>
      </c>
      <c r="E66" s="140">
        <v>7898501761512</v>
      </c>
    </row>
    <row r="67" spans="1:5" ht="10.5" customHeight="1">
      <c r="A67" s="144" t="s">
        <v>290</v>
      </c>
      <c r="B67" s="141" t="s">
        <v>51</v>
      </c>
      <c r="C67" s="142">
        <v>0.22</v>
      </c>
      <c r="D67" s="143">
        <v>33074900</v>
      </c>
      <c r="E67" s="140">
        <v>7898501762502</v>
      </c>
    </row>
    <row r="68" spans="1:5" ht="10.5" customHeight="1">
      <c r="A68" s="144" t="s">
        <v>290</v>
      </c>
      <c r="B68" s="141" t="s">
        <v>101</v>
      </c>
      <c r="C68" s="142">
        <v>0.22</v>
      </c>
      <c r="D68" s="143">
        <v>33074900</v>
      </c>
      <c r="E68" s="140">
        <v>7898501762861</v>
      </c>
    </row>
    <row r="69" spans="1:5" ht="10.5" customHeight="1">
      <c r="A69" s="144" t="s">
        <v>290</v>
      </c>
      <c r="B69" s="144" t="s">
        <v>102</v>
      </c>
      <c r="C69" s="142">
        <v>0.22</v>
      </c>
      <c r="D69" s="143">
        <v>33074900</v>
      </c>
      <c r="E69" s="140">
        <v>7898501761772</v>
      </c>
    </row>
    <row r="70" spans="1:5" ht="10.5" customHeight="1">
      <c r="A70" s="144" t="s">
        <v>290</v>
      </c>
      <c r="B70" s="144" t="s">
        <v>103</v>
      </c>
      <c r="C70" s="142">
        <v>0.22</v>
      </c>
      <c r="D70" s="143">
        <v>33074900</v>
      </c>
      <c r="E70" s="140">
        <v>7898501762571</v>
      </c>
    </row>
    <row r="71" spans="1:5" ht="10.5" customHeight="1">
      <c r="A71" s="141" t="s">
        <v>290</v>
      </c>
      <c r="B71" s="141" t="s">
        <v>53</v>
      </c>
      <c r="C71" s="142">
        <v>0.22</v>
      </c>
      <c r="D71" s="143">
        <v>33074900</v>
      </c>
      <c r="E71" s="140">
        <v>7898501765169</v>
      </c>
    </row>
    <row r="72" spans="1:5" ht="10.5" customHeight="1">
      <c r="A72" s="141" t="s">
        <v>290</v>
      </c>
      <c r="B72" s="141" t="s">
        <v>52</v>
      </c>
      <c r="C72" s="142">
        <v>0.22</v>
      </c>
      <c r="D72" s="143">
        <v>33074900</v>
      </c>
      <c r="E72" s="140">
        <v>7898501760676</v>
      </c>
    </row>
    <row r="73" spans="1:5" ht="10.5" customHeight="1">
      <c r="A73" s="134" t="s">
        <v>291</v>
      </c>
      <c r="B73" s="141" t="s">
        <v>292</v>
      </c>
      <c r="C73" s="142">
        <v>0.05</v>
      </c>
      <c r="D73" s="136">
        <v>33029019</v>
      </c>
      <c r="E73" s="140">
        <v>7898501762700</v>
      </c>
    </row>
    <row r="74" spans="1:5" ht="10.5" customHeight="1">
      <c r="A74" s="134" t="s">
        <v>291</v>
      </c>
      <c r="B74" s="134" t="s">
        <v>94</v>
      </c>
      <c r="C74" s="142">
        <v>0.05</v>
      </c>
      <c r="D74" s="136">
        <v>33029019</v>
      </c>
      <c r="E74" s="140">
        <v>7898501761130</v>
      </c>
    </row>
    <row r="75" spans="1:5" ht="10.5" customHeight="1">
      <c r="A75" s="134" t="s">
        <v>291</v>
      </c>
      <c r="B75" s="134" t="s">
        <v>153</v>
      </c>
      <c r="C75" s="142">
        <v>0.05</v>
      </c>
      <c r="D75" s="136">
        <v>33029019</v>
      </c>
      <c r="E75" s="140">
        <v>7898501765572</v>
      </c>
    </row>
    <row r="76" spans="1:5" ht="10.5" customHeight="1">
      <c r="A76" s="134" t="s">
        <v>291</v>
      </c>
      <c r="B76" s="134" t="s">
        <v>154</v>
      </c>
      <c r="C76" s="142">
        <v>0.05</v>
      </c>
      <c r="D76" s="136">
        <v>33029019</v>
      </c>
      <c r="E76" s="140">
        <v>7898501761154</v>
      </c>
    </row>
    <row r="77" spans="1:5" ht="10.5" customHeight="1">
      <c r="A77" s="134" t="s">
        <v>291</v>
      </c>
      <c r="B77" s="134" t="s">
        <v>293</v>
      </c>
      <c r="C77" s="142">
        <v>0.05</v>
      </c>
      <c r="D77" s="136">
        <v>33029019</v>
      </c>
      <c r="E77" s="140">
        <v>7898501762717</v>
      </c>
    </row>
    <row r="78" spans="1:5" ht="10.5" customHeight="1">
      <c r="A78" s="134" t="s">
        <v>291</v>
      </c>
      <c r="B78" s="141" t="s">
        <v>294</v>
      </c>
      <c r="C78" s="142">
        <v>0.05</v>
      </c>
      <c r="D78" s="136">
        <v>33029019</v>
      </c>
      <c r="E78" s="140">
        <v>7898501764087</v>
      </c>
    </row>
    <row r="79" spans="1:5" ht="10.5" customHeight="1">
      <c r="A79" s="134" t="s">
        <v>291</v>
      </c>
      <c r="B79" s="134" t="s">
        <v>295</v>
      </c>
      <c r="C79" s="142">
        <v>0.05</v>
      </c>
      <c r="D79" s="136">
        <v>33029019</v>
      </c>
      <c r="E79" s="140">
        <v>7898501762724</v>
      </c>
    </row>
    <row r="80" spans="1:5" ht="10.5" customHeight="1">
      <c r="A80" s="134" t="s">
        <v>291</v>
      </c>
      <c r="B80" s="134" t="s">
        <v>296</v>
      </c>
      <c r="C80" s="142">
        <v>0.05</v>
      </c>
      <c r="D80" s="136">
        <v>33029019</v>
      </c>
      <c r="E80" s="145">
        <v>7898501765350</v>
      </c>
    </row>
    <row r="81" spans="1:5" ht="10.5" customHeight="1">
      <c r="A81" s="134" t="s">
        <v>291</v>
      </c>
      <c r="B81" s="134" t="s">
        <v>95</v>
      </c>
      <c r="C81" s="142">
        <v>0.05</v>
      </c>
      <c r="D81" s="136">
        <v>33029019</v>
      </c>
      <c r="E81" s="140">
        <v>7898501760201</v>
      </c>
    </row>
    <row r="82" spans="1:5" ht="10.5" customHeight="1">
      <c r="A82" s="134" t="s">
        <v>291</v>
      </c>
      <c r="B82" s="134" t="s">
        <v>46</v>
      </c>
      <c r="C82" s="142">
        <v>0.05</v>
      </c>
      <c r="D82" s="136">
        <v>33029019</v>
      </c>
      <c r="E82" s="140">
        <v>7898501760522</v>
      </c>
    </row>
    <row r="83" spans="1:5" ht="10.5" customHeight="1">
      <c r="A83" s="134" t="s">
        <v>291</v>
      </c>
      <c r="B83" s="141" t="s">
        <v>297</v>
      </c>
      <c r="C83" s="142">
        <v>0.05</v>
      </c>
      <c r="D83" s="136">
        <v>33029019</v>
      </c>
      <c r="E83" s="140">
        <v>7898501764094</v>
      </c>
    </row>
    <row r="84" spans="1:5" ht="10.5" customHeight="1">
      <c r="A84" s="134" t="s">
        <v>291</v>
      </c>
      <c r="B84" s="134" t="s">
        <v>96</v>
      </c>
      <c r="C84" s="142">
        <v>0.05</v>
      </c>
      <c r="D84" s="136">
        <v>33029019</v>
      </c>
      <c r="E84" s="140">
        <v>7898501761642</v>
      </c>
    </row>
    <row r="85" spans="1:5" ht="10.5" customHeight="1">
      <c r="A85" s="134" t="s">
        <v>291</v>
      </c>
      <c r="B85" s="134" t="s">
        <v>47</v>
      </c>
      <c r="C85" s="142">
        <v>0.05</v>
      </c>
      <c r="D85" s="136">
        <v>33029019</v>
      </c>
      <c r="E85" s="140">
        <v>7898501760607</v>
      </c>
    </row>
    <row r="86" spans="1:5" ht="10.5" customHeight="1">
      <c r="A86" s="134" t="s">
        <v>291</v>
      </c>
      <c r="B86" s="134" t="s">
        <v>298</v>
      </c>
      <c r="C86" s="142">
        <v>0.05</v>
      </c>
      <c r="D86" s="136">
        <v>33029019</v>
      </c>
      <c r="E86" s="139">
        <v>7898501765428</v>
      </c>
    </row>
    <row r="87" spans="1:5" ht="10.5" customHeight="1">
      <c r="A87" s="134" t="s">
        <v>291</v>
      </c>
      <c r="B87" s="134" t="s">
        <v>299</v>
      </c>
      <c r="C87" s="142">
        <v>0.05</v>
      </c>
      <c r="D87" s="136">
        <v>33029019</v>
      </c>
      <c r="E87" s="140">
        <v>7898501762731</v>
      </c>
    </row>
    <row r="88" spans="1:5" ht="10.5" customHeight="1">
      <c r="A88" s="134" t="s">
        <v>291</v>
      </c>
      <c r="B88" s="134" t="s">
        <v>300</v>
      </c>
      <c r="C88" s="142">
        <v>0.05</v>
      </c>
      <c r="D88" s="136">
        <v>33029019</v>
      </c>
      <c r="E88" s="140">
        <v>7898501762748</v>
      </c>
    </row>
    <row r="89" spans="1:5" ht="10.5" customHeight="1">
      <c r="A89" s="134" t="s">
        <v>291</v>
      </c>
      <c r="B89" s="141" t="s">
        <v>301</v>
      </c>
      <c r="C89" s="142">
        <v>0.05</v>
      </c>
      <c r="D89" s="136">
        <v>33029019</v>
      </c>
      <c r="E89" s="140">
        <v>7898501764100</v>
      </c>
    </row>
    <row r="90" spans="1:5" ht="10.5" customHeight="1">
      <c r="A90" s="134" t="s">
        <v>291</v>
      </c>
      <c r="B90" s="134" t="s">
        <v>160</v>
      </c>
      <c r="C90" s="142">
        <v>0.05</v>
      </c>
      <c r="D90" s="136">
        <v>33029019</v>
      </c>
      <c r="E90" s="140">
        <v>7898501760416</v>
      </c>
    </row>
    <row r="91" spans="1:5" ht="10.5" customHeight="1">
      <c r="A91" s="134" t="s">
        <v>291</v>
      </c>
      <c r="B91" s="134" t="s">
        <v>161</v>
      </c>
      <c r="C91" s="142">
        <v>0.05</v>
      </c>
      <c r="D91" s="136">
        <v>33029019</v>
      </c>
      <c r="E91" s="140">
        <v>7898501761161</v>
      </c>
    </row>
    <row r="92" spans="1:5" ht="10.5" customHeight="1">
      <c r="A92" s="134" t="s">
        <v>291</v>
      </c>
      <c r="B92" s="134" t="s">
        <v>48</v>
      </c>
      <c r="C92" s="142">
        <v>0.05</v>
      </c>
      <c r="D92" s="136">
        <v>33029019</v>
      </c>
      <c r="E92" s="140">
        <v>7898501761628</v>
      </c>
    </row>
    <row r="93" spans="1:5" ht="10.5" customHeight="1">
      <c r="A93" s="134" t="s">
        <v>291</v>
      </c>
      <c r="B93" s="134" t="s">
        <v>302</v>
      </c>
      <c r="C93" s="142">
        <v>0.05</v>
      </c>
      <c r="D93" s="136">
        <v>33029019</v>
      </c>
      <c r="E93" s="140">
        <v>7898501762755</v>
      </c>
    </row>
    <row r="94" spans="1:5" ht="10.5" customHeight="1">
      <c r="A94" s="134" t="s">
        <v>291</v>
      </c>
      <c r="B94" s="134" t="s">
        <v>303</v>
      </c>
      <c r="C94" s="142">
        <v>0.05</v>
      </c>
      <c r="D94" s="136">
        <v>33029019</v>
      </c>
      <c r="E94" s="140">
        <v>7898501761291</v>
      </c>
    </row>
    <row r="95" spans="1:5" ht="10.5" customHeight="1">
      <c r="A95" s="134" t="s">
        <v>291</v>
      </c>
      <c r="B95" s="134" t="s">
        <v>116</v>
      </c>
      <c r="C95" s="142">
        <v>0.05</v>
      </c>
      <c r="D95" s="136">
        <v>33029019</v>
      </c>
      <c r="E95" s="140">
        <v>7898501760799</v>
      </c>
    </row>
    <row r="96" spans="1:5" ht="10.5" customHeight="1">
      <c r="A96" s="134" t="s">
        <v>291</v>
      </c>
      <c r="B96" s="134" t="s">
        <v>304</v>
      </c>
      <c r="C96" s="142">
        <v>0.05</v>
      </c>
      <c r="D96" s="136">
        <v>33029019</v>
      </c>
      <c r="E96" s="140">
        <v>7898501760423</v>
      </c>
    </row>
    <row r="97" spans="1:5" ht="10.5" customHeight="1">
      <c r="A97" s="134" t="s">
        <v>291</v>
      </c>
      <c r="B97" s="134" t="s">
        <v>305</v>
      </c>
      <c r="C97" s="142">
        <v>0.05</v>
      </c>
      <c r="D97" s="136">
        <v>33029019</v>
      </c>
      <c r="E97" s="140">
        <v>7898501761949</v>
      </c>
    </row>
    <row r="98" spans="1:5" ht="10.5" customHeight="1">
      <c r="A98" s="134" t="s">
        <v>291</v>
      </c>
      <c r="B98" s="134" t="s">
        <v>164</v>
      </c>
      <c r="C98" s="142">
        <v>0.05</v>
      </c>
      <c r="D98" s="136">
        <v>33029019</v>
      </c>
      <c r="E98" s="140">
        <v>7898501761925</v>
      </c>
    </row>
    <row r="99" spans="1:5" ht="10.5" customHeight="1">
      <c r="A99" s="134" t="s">
        <v>291</v>
      </c>
      <c r="B99" s="141" t="s">
        <v>306</v>
      </c>
      <c r="C99" s="142">
        <v>0.05</v>
      </c>
      <c r="D99" s="136">
        <v>33029019</v>
      </c>
      <c r="E99" s="140">
        <v>7898501764117</v>
      </c>
    </row>
    <row r="100" spans="1:5" ht="10.5" customHeight="1">
      <c r="A100" s="134" t="s">
        <v>291</v>
      </c>
      <c r="B100" s="134" t="s">
        <v>165</v>
      </c>
      <c r="C100" s="142">
        <v>0.05</v>
      </c>
      <c r="D100" s="136">
        <v>33029019</v>
      </c>
      <c r="E100" s="140">
        <v>7898501760102</v>
      </c>
    </row>
    <row r="101" spans="1:5" ht="10.5" customHeight="1">
      <c r="A101" s="134" t="s">
        <v>291</v>
      </c>
      <c r="B101" s="134" t="s">
        <v>307</v>
      </c>
      <c r="C101" s="142">
        <v>0.05</v>
      </c>
      <c r="D101" s="136">
        <v>33029019</v>
      </c>
      <c r="E101" s="140">
        <v>7898501760782</v>
      </c>
    </row>
    <row r="102" spans="1:5" ht="10.5" customHeight="1">
      <c r="A102" s="134" t="s">
        <v>291</v>
      </c>
      <c r="B102" s="134" t="s">
        <v>98</v>
      </c>
      <c r="C102" s="142">
        <v>0.05</v>
      </c>
      <c r="D102" s="136">
        <v>33029019</v>
      </c>
      <c r="E102" s="140">
        <v>7898501761109</v>
      </c>
    </row>
    <row r="103" spans="1:5" ht="10.5" customHeight="1">
      <c r="A103" s="134" t="s">
        <v>291</v>
      </c>
      <c r="B103" s="134" t="s">
        <v>99</v>
      </c>
      <c r="C103" s="142">
        <v>0.05</v>
      </c>
      <c r="D103" s="136">
        <v>33029019</v>
      </c>
      <c r="E103" s="140">
        <v>7898501761901</v>
      </c>
    </row>
    <row r="104" spans="1:5" ht="10.5" customHeight="1">
      <c r="A104" s="134" t="s">
        <v>291</v>
      </c>
      <c r="B104" s="134" t="s">
        <v>167</v>
      </c>
      <c r="C104" s="142">
        <v>0.05</v>
      </c>
      <c r="D104" s="136">
        <v>33029019</v>
      </c>
      <c r="E104" s="140">
        <v>7898501761314</v>
      </c>
    </row>
    <row r="105" spans="1:5" ht="10.5" customHeight="1">
      <c r="A105" s="134" t="s">
        <v>291</v>
      </c>
      <c r="B105" s="134" t="s">
        <v>278</v>
      </c>
      <c r="C105" s="142">
        <v>0.05</v>
      </c>
      <c r="D105" s="136">
        <v>33029019</v>
      </c>
      <c r="E105" s="140">
        <v>7898501761253</v>
      </c>
    </row>
    <row r="106" spans="1:5" ht="10.5" customHeight="1">
      <c r="A106" s="134" t="s">
        <v>291</v>
      </c>
      <c r="B106" s="134" t="s">
        <v>168</v>
      </c>
      <c r="C106" s="142">
        <v>0.05</v>
      </c>
      <c r="D106" s="136">
        <v>33029019</v>
      </c>
      <c r="E106" s="140">
        <v>7898501760430</v>
      </c>
    </row>
    <row r="107" spans="1:5" ht="10.5" customHeight="1">
      <c r="A107" s="134" t="s">
        <v>291</v>
      </c>
      <c r="B107" s="134" t="s">
        <v>308</v>
      </c>
      <c r="C107" s="142">
        <v>0.05</v>
      </c>
      <c r="D107" s="136">
        <v>33029019</v>
      </c>
      <c r="E107" s="140">
        <v>7898501760539</v>
      </c>
    </row>
    <row r="108" spans="1:5" ht="10.5" customHeight="1">
      <c r="A108" s="134" t="s">
        <v>291</v>
      </c>
      <c r="B108" s="134" t="s">
        <v>309</v>
      </c>
      <c r="C108" s="142">
        <v>0.05</v>
      </c>
      <c r="D108" s="136">
        <v>33029019</v>
      </c>
      <c r="E108" s="140">
        <v>7898501762762</v>
      </c>
    </row>
    <row r="109" spans="1:5" ht="10.5" customHeight="1">
      <c r="A109" s="134" t="s">
        <v>291</v>
      </c>
      <c r="B109" s="134" t="s">
        <v>49</v>
      </c>
      <c r="C109" s="142">
        <v>0.05</v>
      </c>
      <c r="D109" s="136">
        <v>33029019</v>
      </c>
      <c r="E109" s="140">
        <v>7898501765558</v>
      </c>
    </row>
    <row r="110" spans="1:5" ht="10.5" customHeight="1">
      <c r="A110" s="134" t="s">
        <v>291</v>
      </c>
      <c r="B110" s="134" t="s">
        <v>171</v>
      </c>
      <c r="C110" s="142">
        <v>0.05</v>
      </c>
      <c r="D110" s="136">
        <v>33029019</v>
      </c>
      <c r="E110" s="140">
        <v>7898501761307</v>
      </c>
    </row>
    <row r="111" spans="1:5" ht="10.5" customHeight="1">
      <c r="A111" s="134" t="s">
        <v>291</v>
      </c>
      <c r="B111" s="134" t="s">
        <v>100</v>
      </c>
      <c r="C111" s="142">
        <v>0.05</v>
      </c>
      <c r="D111" s="136">
        <v>33029019</v>
      </c>
      <c r="E111" s="140">
        <v>7898501760232</v>
      </c>
    </row>
    <row r="112" spans="1:5" ht="10.5" customHeight="1">
      <c r="A112" s="134" t="s">
        <v>291</v>
      </c>
      <c r="B112" s="134" t="s">
        <v>51</v>
      </c>
      <c r="C112" s="142">
        <v>0.05</v>
      </c>
      <c r="D112" s="136">
        <v>33029019</v>
      </c>
      <c r="E112" s="140">
        <v>7898501761888</v>
      </c>
    </row>
    <row r="113" spans="1:5" ht="10.5" customHeight="1">
      <c r="A113" s="134" t="s">
        <v>291</v>
      </c>
      <c r="B113" s="134" t="s">
        <v>101</v>
      </c>
      <c r="C113" s="142">
        <v>0.05</v>
      </c>
      <c r="D113" s="136">
        <v>33029019</v>
      </c>
      <c r="E113" s="140">
        <v>7898501761635</v>
      </c>
    </row>
    <row r="114" spans="1:5" ht="10.5" customHeight="1">
      <c r="A114" s="134" t="s">
        <v>291</v>
      </c>
      <c r="B114" s="134" t="s">
        <v>279</v>
      </c>
      <c r="C114" s="142">
        <v>0.05</v>
      </c>
      <c r="D114" s="136">
        <v>33029019</v>
      </c>
      <c r="E114" s="140">
        <v>7898501762878</v>
      </c>
    </row>
    <row r="115" spans="1:5" ht="10.5" customHeight="1">
      <c r="A115" s="134" t="s">
        <v>291</v>
      </c>
      <c r="B115" s="134" t="s">
        <v>310</v>
      </c>
      <c r="C115" s="142">
        <v>0.05</v>
      </c>
      <c r="D115" s="136">
        <v>33029019</v>
      </c>
      <c r="E115" s="140">
        <v>7898501761321</v>
      </c>
    </row>
    <row r="116" spans="1:5" ht="10.5" customHeight="1">
      <c r="A116" s="134" t="s">
        <v>291</v>
      </c>
      <c r="B116" s="134" t="s">
        <v>174</v>
      </c>
      <c r="C116" s="142">
        <v>0.05</v>
      </c>
      <c r="D116" s="136">
        <v>33029019</v>
      </c>
      <c r="E116" s="140">
        <v>7898501762922</v>
      </c>
    </row>
    <row r="117" spans="1:5" ht="10.5" customHeight="1">
      <c r="A117" s="134" t="s">
        <v>291</v>
      </c>
      <c r="B117" s="141" t="s">
        <v>311</v>
      </c>
      <c r="C117" s="142">
        <v>0.05</v>
      </c>
      <c r="D117" s="136">
        <v>33029019</v>
      </c>
      <c r="E117" s="140">
        <v>7898501764124</v>
      </c>
    </row>
    <row r="118" spans="1:5" ht="10.5" customHeight="1">
      <c r="A118" s="134" t="s">
        <v>291</v>
      </c>
      <c r="B118" s="141" t="s">
        <v>312</v>
      </c>
      <c r="C118" s="142">
        <v>0.05</v>
      </c>
      <c r="D118" s="136">
        <v>33029019</v>
      </c>
      <c r="E118" s="140">
        <v>7898501764131</v>
      </c>
    </row>
    <row r="119" spans="1:5" ht="10.5" customHeight="1">
      <c r="A119" s="134" t="s">
        <v>291</v>
      </c>
      <c r="B119" s="134" t="s">
        <v>102</v>
      </c>
      <c r="C119" s="142">
        <v>0.05</v>
      </c>
      <c r="D119" s="136">
        <v>33029019</v>
      </c>
      <c r="E119" s="140">
        <v>7898501760294</v>
      </c>
    </row>
    <row r="120" spans="1:5" ht="10.5" customHeight="1">
      <c r="A120" s="134" t="s">
        <v>291</v>
      </c>
      <c r="B120" s="134" t="s">
        <v>313</v>
      </c>
      <c r="C120" s="142">
        <v>0.05</v>
      </c>
      <c r="D120" s="136">
        <v>33029019</v>
      </c>
      <c r="E120" s="140">
        <v>7898501762779</v>
      </c>
    </row>
    <row r="121" spans="1:5" ht="10.5" customHeight="1">
      <c r="A121" s="134" t="s">
        <v>291</v>
      </c>
      <c r="B121" s="134" t="s">
        <v>314</v>
      </c>
      <c r="C121" s="142">
        <v>0.05</v>
      </c>
      <c r="D121" s="136">
        <v>33029019</v>
      </c>
      <c r="E121" s="140">
        <v>7898501765381</v>
      </c>
    </row>
    <row r="122" spans="1:5" ht="10.5" customHeight="1">
      <c r="A122" s="134" t="s">
        <v>291</v>
      </c>
      <c r="B122" s="134" t="s">
        <v>103</v>
      </c>
      <c r="C122" s="142">
        <v>0.05</v>
      </c>
      <c r="D122" s="136">
        <v>33029019</v>
      </c>
      <c r="E122" s="140">
        <v>7898501760140</v>
      </c>
    </row>
    <row r="123" spans="1:5" ht="10.5" customHeight="1">
      <c r="A123" s="134" t="s">
        <v>291</v>
      </c>
      <c r="B123" s="134" t="s">
        <v>176</v>
      </c>
      <c r="C123" s="142">
        <v>0.05</v>
      </c>
      <c r="D123" s="136">
        <v>33029019</v>
      </c>
      <c r="E123" s="140">
        <v>7898501761062</v>
      </c>
    </row>
    <row r="124" spans="1:5" ht="10.5" customHeight="1">
      <c r="A124" s="134" t="s">
        <v>291</v>
      </c>
      <c r="B124" s="134" t="s">
        <v>270</v>
      </c>
      <c r="C124" s="142">
        <v>0.05</v>
      </c>
      <c r="D124" s="136">
        <v>33029019</v>
      </c>
      <c r="E124" s="140">
        <v>7898501762915</v>
      </c>
    </row>
    <row r="125" spans="1:5" ht="10.5" customHeight="1">
      <c r="A125" s="134" t="s">
        <v>291</v>
      </c>
      <c r="B125" s="141" t="s">
        <v>315</v>
      </c>
      <c r="C125" s="142">
        <v>0.05</v>
      </c>
      <c r="D125" s="136">
        <v>33029019</v>
      </c>
      <c r="E125" s="140">
        <v>7898501764148</v>
      </c>
    </row>
    <row r="126" spans="1:5" ht="10.5" customHeight="1">
      <c r="A126" s="134" t="s">
        <v>291</v>
      </c>
      <c r="B126" s="134" t="s">
        <v>177</v>
      </c>
      <c r="C126" s="142">
        <v>0.05</v>
      </c>
      <c r="D126" s="136">
        <v>33029019</v>
      </c>
      <c r="E126" s="140">
        <v>7898501761505</v>
      </c>
    </row>
    <row r="127" spans="1:5" ht="10.5" customHeight="1">
      <c r="A127" s="134" t="s">
        <v>291</v>
      </c>
      <c r="B127" s="141" t="s">
        <v>316</v>
      </c>
      <c r="C127" s="142">
        <v>0.05</v>
      </c>
      <c r="D127" s="136">
        <v>33029019</v>
      </c>
      <c r="E127" s="146">
        <v>7898501765367</v>
      </c>
    </row>
    <row r="128" spans="1:5" ht="10.5" customHeight="1">
      <c r="A128" s="134" t="s">
        <v>291</v>
      </c>
      <c r="B128" s="141" t="s">
        <v>271</v>
      </c>
      <c r="C128" s="142">
        <v>0.05</v>
      </c>
      <c r="D128" s="136">
        <v>33029019</v>
      </c>
      <c r="E128" s="140">
        <v>7898501764155</v>
      </c>
    </row>
    <row r="129" spans="1:5" ht="10.5" customHeight="1">
      <c r="A129" s="134" t="s">
        <v>291</v>
      </c>
      <c r="B129" s="141" t="s">
        <v>317</v>
      </c>
      <c r="C129" s="142">
        <v>0.05</v>
      </c>
      <c r="D129" s="136">
        <v>33029019</v>
      </c>
      <c r="E129" s="140">
        <v>7898501764162</v>
      </c>
    </row>
    <row r="130" spans="1:5" ht="10.5" customHeight="1">
      <c r="A130" s="134" t="s">
        <v>291</v>
      </c>
      <c r="B130" s="134" t="s">
        <v>53</v>
      </c>
      <c r="C130" s="142">
        <v>0.05</v>
      </c>
      <c r="D130" s="136">
        <v>33029019</v>
      </c>
      <c r="E130" s="140">
        <v>7898501761055</v>
      </c>
    </row>
    <row r="131" spans="1:5" ht="10.5" customHeight="1">
      <c r="A131" s="134" t="s">
        <v>291</v>
      </c>
      <c r="B131" s="134" t="s">
        <v>201</v>
      </c>
      <c r="C131" s="142">
        <v>0.05</v>
      </c>
      <c r="D131" s="136">
        <v>33029019</v>
      </c>
      <c r="E131" s="140">
        <v>7898501762786</v>
      </c>
    </row>
    <row r="132" spans="1:5" ht="10.5" customHeight="1">
      <c r="A132" s="134" t="s">
        <v>291</v>
      </c>
      <c r="B132" s="134" t="s">
        <v>202</v>
      </c>
      <c r="C132" s="142">
        <v>0.05</v>
      </c>
      <c r="D132" s="136">
        <v>33029019</v>
      </c>
      <c r="E132" s="140">
        <v>7898501760621</v>
      </c>
    </row>
    <row r="133" spans="1:5" ht="10.5" customHeight="1">
      <c r="A133" s="134" t="s">
        <v>291</v>
      </c>
      <c r="B133" s="134" t="s">
        <v>318</v>
      </c>
      <c r="C133" s="142">
        <v>0.05</v>
      </c>
      <c r="D133" s="136">
        <v>33029019</v>
      </c>
      <c r="E133" s="140">
        <v>7898501762793</v>
      </c>
    </row>
    <row r="134" spans="1:5" ht="10.5" customHeight="1">
      <c r="A134" s="134" t="s">
        <v>291</v>
      </c>
      <c r="B134" s="141" t="s">
        <v>319</v>
      </c>
      <c r="C134" s="142">
        <v>0.05</v>
      </c>
      <c r="D134" s="136">
        <v>33029019</v>
      </c>
      <c r="E134" s="139">
        <v>7898501765398</v>
      </c>
    </row>
    <row r="135" spans="1:5" ht="10.5" customHeight="1">
      <c r="A135" s="134" t="s">
        <v>291</v>
      </c>
      <c r="B135" s="141" t="s">
        <v>320</v>
      </c>
      <c r="C135" s="142">
        <v>0.05</v>
      </c>
      <c r="D135" s="136">
        <v>33029019</v>
      </c>
      <c r="E135" s="140">
        <v>7898501764179</v>
      </c>
    </row>
    <row r="136" spans="1:5" ht="10.5" customHeight="1">
      <c r="A136" s="134" t="s">
        <v>291</v>
      </c>
      <c r="B136" s="134" t="s">
        <v>321</v>
      </c>
      <c r="C136" s="142">
        <v>0.05</v>
      </c>
      <c r="D136" s="136">
        <v>33029019</v>
      </c>
      <c r="E136" s="140">
        <v>7898501761895</v>
      </c>
    </row>
    <row r="137" spans="1:5" ht="10.5" customHeight="1">
      <c r="A137" s="134" t="s">
        <v>291</v>
      </c>
      <c r="B137" s="134" t="s">
        <v>322</v>
      </c>
      <c r="C137" s="142">
        <v>0.05</v>
      </c>
      <c r="D137" s="136">
        <v>33029019</v>
      </c>
      <c r="E137" s="140">
        <v>7898501760515</v>
      </c>
    </row>
    <row r="138" spans="1:5" ht="10.5" customHeight="1">
      <c r="A138" s="134" t="s">
        <v>291</v>
      </c>
      <c r="B138" s="134" t="s">
        <v>280</v>
      </c>
      <c r="C138" s="142">
        <v>0.05</v>
      </c>
      <c r="D138" s="136">
        <v>33029019</v>
      </c>
      <c r="E138" s="140">
        <v>7898501761932</v>
      </c>
    </row>
    <row r="139" spans="1:5" ht="10.5" customHeight="1">
      <c r="A139" s="134" t="s">
        <v>291</v>
      </c>
      <c r="B139" s="134" t="s">
        <v>323</v>
      </c>
      <c r="C139" s="142">
        <v>0.05</v>
      </c>
      <c r="D139" s="136">
        <v>33029019</v>
      </c>
      <c r="E139" s="139">
        <v>7898501765404</v>
      </c>
    </row>
    <row r="140" spans="1:5" ht="10.5" customHeight="1">
      <c r="A140" s="134" t="s">
        <v>291</v>
      </c>
      <c r="B140" s="134" t="s">
        <v>324</v>
      </c>
      <c r="C140" s="142">
        <v>0.05</v>
      </c>
      <c r="D140" s="136">
        <v>33029019</v>
      </c>
      <c r="E140" s="139">
        <v>7898501765442</v>
      </c>
    </row>
    <row r="141" spans="1:5" ht="10.5" customHeight="1">
      <c r="A141" s="134" t="s">
        <v>291</v>
      </c>
      <c r="B141" s="134" t="s">
        <v>325</v>
      </c>
      <c r="C141" s="142">
        <v>0.05</v>
      </c>
      <c r="D141" s="136">
        <v>33029019</v>
      </c>
      <c r="E141" s="139">
        <v>7898501765459</v>
      </c>
    </row>
    <row r="142" spans="1:5" ht="10.5" customHeight="1">
      <c r="A142" s="134" t="s">
        <v>291</v>
      </c>
      <c r="B142" s="134" t="s">
        <v>52</v>
      </c>
      <c r="C142" s="142">
        <v>0.05</v>
      </c>
      <c r="D142" s="136">
        <v>33029019</v>
      </c>
      <c r="E142" s="140">
        <v>7898501760614</v>
      </c>
    </row>
    <row r="143" spans="1:5" ht="10.5" customHeight="1">
      <c r="A143" s="134" t="s">
        <v>291</v>
      </c>
      <c r="B143" s="134" t="s">
        <v>204</v>
      </c>
      <c r="C143" s="142">
        <v>0.05</v>
      </c>
      <c r="D143" s="136">
        <v>33029019</v>
      </c>
      <c r="E143" s="140">
        <v>7898501760317</v>
      </c>
    </row>
    <row r="144" spans="1:5" ht="10.5" customHeight="1">
      <c r="A144" s="134" t="s">
        <v>291</v>
      </c>
      <c r="B144" s="48" t="s">
        <v>203</v>
      </c>
      <c r="C144" s="142">
        <v>0.05</v>
      </c>
      <c r="D144" s="136">
        <v>33029019</v>
      </c>
      <c r="E144" s="140">
        <v>7898501765565</v>
      </c>
    </row>
    <row r="145" spans="1:5" ht="10.5" customHeight="1">
      <c r="A145" s="134" t="s">
        <v>326</v>
      </c>
      <c r="B145" s="134" t="s">
        <v>94</v>
      </c>
      <c r="C145" s="142">
        <v>0.05</v>
      </c>
      <c r="D145" s="136">
        <v>33029019</v>
      </c>
      <c r="E145" s="140">
        <v>7898501760393</v>
      </c>
    </row>
    <row r="146" spans="1:5" ht="10.5" customHeight="1">
      <c r="A146" s="134" t="s">
        <v>326</v>
      </c>
      <c r="B146" s="134" t="s">
        <v>95</v>
      </c>
      <c r="C146" s="142">
        <v>0.05</v>
      </c>
      <c r="D146" s="136">
        <v>33029019</v>
      </c>
      <c r="E146" s="140">
        <v>7898501761796</v>
      </c>
    </row>
    <row r="147" spans="1:5" ht="10.5" customHeight="1">
      <c r="A147" s="134" t="s">
        <v>326</v>
      </c>
      <c r="B147" s="134" t="s">
        <v>46</v>
      </c>
      <c r="C147" s="142">
        <v>0.05</v>
      </c>
      <c r="D147" s="136">
        <v>33029019</v>
      </c>
      <c r="E147" s="140">
        <v>7898501761802</v>
      </c>
    </row>
    <row r="148" spans="1:5" ht="10.5" customHeight="1">
      <c r="A148" s="134" t="s">
        <v>326</v>
      </c>
      <c r="B148" s="134" t="s">
        <v>47</v>
      </c>
      <c r="C148" s="142">
        <v>0.05</v>
      </c>
      <c r="D148" s="136">
        <v>33029019</v>
      </c>
      <c r="E148" s="140">
        <v>7898501761819</v>
      </c>
    </row>
    <row r="149" spans="1:5" ht="10.5" customHeight="1">
      <c r="A149" s="134" t="s">
        <v>326</v>
      </c>
      <c r="B149" s="134" t="s">
        <v>48</v>
      </c>
      <c r="C149" s="142">
        <v>0.05</v>
      </c>
      <c r="D149" s="136">
        <v>33029019</v>
      </c>
      <c r="E149" s="140">
        <v>7898501760898</v>
      </c>
    </row>
    <row r="150" spans="1:5" ht="10.5" customHeight="1">
      <c r="A150" s="134" t="s">
        <v>326</v>
      </c>
      <c r="B150" s="134" t="s">
        <v>98</v>
      </c>
      <c r="C150" s="142">
        <v>0.05</v>
      </c>
      <c r="D150" s="136">
        <v>33029019</v>
      </c>
      <c r="E150" s="140">
        <v>7898501761840</v>
      </c>
    </row>
    <row r="151" spans="1:5" ht="10.5" customHeight="1">
      <c r="A151" s="134" t="s">
        <v>326</v>
      </c>
      <c r="B151" s="134" t="s">
        <v>100</v>
      </c>
      <c r="C151" s="142">
        <v>0.05</v>
      </c>
      <c r="D151" s="136">
        <v>33029019</v>
      </c>
      <c r="E151" s="140">
        <v>7898501761864</v>
      </c>
    </row>
    <row r="152" spans="1:5" ht="10.5" customHeight="1">
      <c r="A152" s="134" t="s">
        <v>326</v>
      </c>
      <c r="B152" s="134" t="s">
        <v>51</v>
      </c>
      <c r="C152" s="142">
        <v>0.05</v>
      </c>
      <c r="D152" s="136">
        <v>33029019</v>
      </c>
      <c r="E152" s="140">
        <v>7898501760690</v>
      </c>
    </row>
    <row r="153" spans="1:5" ht="10.5" customHeight="1">
      <c r="A153" s="134" t="s">
        <v>326</v>
      </c>
      <c r="B153" s="134" t="s">
        <v>102</v>
      </c>
      <c r="C153" s="142">
        <v>0.05</v>
      </c>
      <c r="D153" s="136">
        <v>33029019</v>
      </c>
      <c r="E153" s="140">
        <v>7898501760942</v>
      </c>
    </row>
    <row r="154" spans="1:5" ht="10.5" customHeight="1">
      <c r="A154" s="134" t="s">
        <v>326</v>
      </c>
      <c r="B154" s="134" t="s">
        <v>52</v>
      </c>
      <c r="C154" s="142">
        <v>0.05</v>
      </c>
      <c r="D154" s="136">
        <v>33029019</v>
      </c>
      <c r="E154" s="140">
        <v>7898501761871</v>
      </c>
    </row>
    <row r="155" spans="1:5" ht="10.5" customHeight="1">
      <c r="A155" s="147" t="s">
        <v>327</v>
      </c>
      <c r="B155" s="147" t="s">
        <v>94</v>
      </c>
      <c r="C155" s="135">
        <v>0</v>
      </c>
      <c r="D155" s="136">
        <v>38089919</v>
      </c>
      <c r="E155" s="138">
        <v>7898501761475</v>
      </c>
    </row>
    <row r="156" spans="1:5" ht="10.5" customHeight="1">
      <c r="A156" s="134" t="s">
        <v>327</v>
      </c>
      <c r="B156" s="134" t="s">
        <v>95</v>
      </c>
      <c r="C156" s="135">
        <v>0</v>
      </c>
      <c r="D156" s="136">
        <v>38089919</v>
      </c>
      <c r="E156" s="137">
        <v>7898501761451</v>
      </c>
    </row>
    <row r="157" spans="1:5" ht="10.5" customHeight="1">
      <c r="A157" s="134" t="s">
        <v>327</v>
      </c>
      <c r="B157" s="134" t="s">
        <v>46</v>
      </c>
      <c r="C157" s="135">
        <v>0</v>
      </c>
      <c r="D157" s="136">
        <v>38089919</v>
      </c>
      <c r="E157" s="137">
        <v>7898501761420</v>
      </c>
    </row>
    <row r="158" spans="1:5" ht="10.5" customHeight="1">
      <c r="A158" s="134" t="s">
        <v>327</v>
      </c>
      <c r="B158" s="134" t="s">
        <v>96</v>
      </c>
      <c r="C158" s="135">
        <v>0</v>
      </c>
      <c r="D158" s="136">
        <v>38089919</v>
      </c>
      <c r="E158" s="137">
        <v>7898501762946</v>
      </c>
    </row>
    <row r="159" spans="1:5" ht="10.5" customHeight="1">
      <c r="A159" s="134" t="s">
        <v>327</v>
      </c>
      <c r="B159" s="134" t="s">
        <v>47</v>
      </c>
      <c r="C159" s="135">
        <v>0</v>
      </c>
      <c r="D159" s="136">
        <v>38089919</v>
      </c>
      <c r="E159" s="137">
        <v>7898501761437</v>
      </c>
    </row>
    <row r="160" spans="1:5" ht="10.5" customHeight="1">
      <c r="A160" s="134" t="s">
        <v>327</v>
      </c>
      <c r="B160" s="134" t="s">
        <v>48</v>
      </c>
      <c r="C160" s="135">
        <v>0</v>
      </c>
      <c r="D160" s="136">
        <v>38089919</v>
      </c>
      <c r="E160" s="137">
        <v>7898501761567</v>
      </c>
    </row>
    <row r="161" spans="1:5" ht="10.5" customHeight="1">
      <c r="A161" s="134" t="s">
        <v>327</v>
      </c>
      <c r="B161" s="134" t="s">
        <v>116</v>
      </c>
      <c r="C161" s="135">
        <v>0</v>
      </c>
      <c r="D161" s="136">
        <v>38089919</v>
      </c>
      <c r="E161" s="137">
        <v>7898501762939</v>
      </c>
    </row>
    <row r="162" spans="1:5" ht="10.5" customHeight="1">
      <c r="A162" s="134" t="s">
        <v>327</v>
      </c>
      <c r="B162" s="134" t="s">
        <v>328</v>
      </c>
      <c r="C162" s="135">
        <v>0</v>
      </c>
      <c r="D162" s="136">
        <v>38089919</v>
      </c>
      <c r="E162" s="137">
        <v>7898501762472</v>
      </c>
    </row>
    <row r="163" spans="1:5" ht="10.5" customHeight="1">
      <c r="A163" s="134" t="s">
        <v>327</v>
      </c>
      <c r="B163" s="134" t="s">
        <v>98</v>
      </c>
      <c r="C163" s="135">
        <v>0</v>
      </c>
      <c r="D163" s="136">
        <v>38089919</v>
      </c>
      <c r="E163" s="137">
        <v>7898501761550</v>
      </c>
    </row>
    <row r="164" spans="1:5" ht="10.5" customHeight="1">
      <c r="A164" s="134" t="s">
        <v>327</v>
      </c>
      <c r="B164" s="134" t="s">
        <v>100</v>
      </c>
      <c r="C164" s="135">
        <v>0</v>
      </c>
      <c r="D164" s="136">
        <v>38089919</v>
      </c>
      <c r="E164" s="137">
        <v>7898501761444</v>
      </c>
    </row>
    <row r="165" spans="1:5" ht="10.5" customHeight="1">
      <c r="A165" s="134" t="s">
        <v>327</v>
      </c>
      <c r="B165" s="134" t="s">
        <v>51</v>
      </c>
      <c r="C165" s="135">
        <v>0</v>
      </c>
      <c r="D165" s="136">
        <v>38089919</v>
      </c>
      <c r="E165" s="137">
        <v>7898501762533</v>
      </c>
    </row>
    <row r="166" spans="1:5" ht="10.5" customHeight="1">
      <c r="A166" s="134" t="s">
        <v>327</v>
      </c>
      <c r="B166" s="134" t="s">
        <v>102</v>
      </c>
      <c r="C166" s="135">
        <v>0</v>
      </c>
      <c r="D166" s="136">
        <v>38089919</v>
      </c>
      <c r="E166" s="137">
        <v>7898501761574</v>
      </c>
    </row>
    <row r="167" spans="1:5" ht="10.5" customHeight="1">
      <c r="A167" s="134" t="s">
        <v>327</v>
      </c>
      <c r="B167" s="134" t="s">
        <v>103</v>
      </c>
      <c r="C167" s="135">
        <v>0</v>
      </c>
      <c r="D167" s="136">
        <v>38089919</v>
      </c>
      <c r="E167" s="137">
        <v>7898501762618</v>
      </c>
    </row>
    <row r="168" spans="1:5" ht="10.5" customHeight="1">
      <c r="A168" s="134" t="s">
        <v>327</v>
      </c>
      <c r="B168" s="134" t="s">
        <v>329</v>
      </c>
      <c r="C168" s="135">
        <v>0</v>
      </c>
      <c r="D168" s="136">
        <v>38089919</v>
      </c>
      <c r="E168" s="137">
        <v>7898501761673</v>
      </c>
    </row>
    <row r="169" spans="1:5" ht="10.5" customHeight="1">
      <c r="A169" s="134" t="s">
        <v>327</v>
      </c>
      <c r="B169" s="134" t="s">
        <v>53</v>
      </c>
      <c r="C169" s="135">
        <v>0</v>
      </c>
      <c r="D169" s="136">
        <v>38089919</v>
      </c>
      <c r="E169" s="137">
        <v>7898501765183</v>
      </c>
    </row>
    <row r="170" spans="1:5" ht="10.5" customHeight="1">
      <c r="A170" s="134" t="s">
        <v>327</v>
      </c>
      <c r="B170" s="134" t="s">
        <v>52</v>
      </c>
      <c r="C170" s="135">
        <v>0</v>
      </c>
      <c r="D170" s="136">
        <v>38089919</v>
      </c>
      <c r="E170" s="137">
        <v>7898501761468</v>
      </c>
    </row>
    <row r="171" spans="1:5" ht="10.5" customHeight="1">
      <c r="A171" s="134" t="s">
        <v>330</v>
      </c>
      <c r="B171" s="134" t="s">
        <v>100</v>
      </c>
      <c r="C171" s="148">
        <v>0.05</v>
      </c>
      <c r="D171" s="136">
        <v>33029019</v>
      </c>
      <c r="E171" s="137">
        <v>7898501763745</v>
      </c>
    </row>
    <row r="172" spans="1:5" ht="10.5" customHeight="1">
      <c r="A172" s="134" t="s">
        <v>330</v>
      </c>
      <c r="B172" s="134" t="s">
        <v>53</v>
      </c>
      <c r="C172" s="148">
        <v>0.05</v>
      </c>
      <c r="D172" s="136">
        <v>33029019</v>
      </c>
      <c r="E172" s="137">
        <v>7898501763752</v>
      </c>
    </row>
    <row r="173" spans="1:5" ht="10.5" customHeight="1">
      <c r="A173" s="134" t="s">
        <v>331</v>
      </c>
      <c r="B173" s="134" t="s">
        <v>332</v>
      </c>
      <c r="C173" s="148">
        <v>0.15</v>
      </c>
      <c r="D173" s="136">
        <v>85167990</v>
      </c>
      <c r="E173" s="139">
        <v>7898501765022</v>
      </c>
    </row>
    <row r="174" spans="1:5" ht="10.5" customHeight="1">
      <c r="A174" s="134" t="s">
        <v>331</v>
      </c>
      <c r="B174" s="134" t="s">
        <v>56</v>
      </c>
      <c r="C174" s="148">
        <v>0.15</v>
      </c>
      <c r="D174" s="136">
        <v>85167990</v>
      </c>
      <c r="E174" s="137">
        <v>7898501760362</v>
      </c>
    </row>
    <row r="175" spans="1:5" ht="10.5" customHeight="1">
      <c r="A175" s="134" t="s">
        <v>331</v>
      </c>
      <c r="B175" s="134" t="s">
        <v>57</v>
      </c>
      <c r="C175" s="148">
        <v>0.15</v>
      </c>
      <c r="D175" s="136">
        <v>85167990</v>
      </c>
      <c r="E175" s="139">
        <v>7898501765039</v>
      </c>
    </row>
    <row r="176" spans="1:5" ht="10.5" customHeight="1">
      <c r="A176" s="134" t="s">
        <v>331</v>
      </c>
      <c r="B176" s="134" t="s">
        <v>333</v>
      </c>
      <c r="C176" s="148">
        <v>0.15</v>
      </c>
      <c r="D176" s="136">
        <v>85167990</v>
      </c>
      <c r="E176" s="139">
        <v>7898501765046</v>
      </c>
    </row>
    <row r="177" spans="1:5" ht="10.5" customHeight="1">
      <c r="A177" s="134" t="s">
        <v>331</v>
      </c>
      <c r="B177" s="134" t="s">
        <v>334</v>
      </c>
      <c r="C177" s="148">
        <v>0.15</v>
      </c>
      <c r="D177" s="136">
        <v>85167990</v>
      </c>
      <c r="E177" s="139">
        <v>7898501765053</v>
      </c>
    </row>
    <row r="178" spans="1:5" ht="10.5" customHeight="1">
      <c r="A178" s="134" t="s">
        <v>331</v>
      </c>
      <c r="B178" s="134" t="s">
        <v>335</v>
      </c>
      <c r="C178" s="148">
        <v>0.15</v>
      </c>
      <c r="D178" s="136">
        <v>85167990</v>
      </c>
      <c r="E178" s="137">
        <v>7898501761093</v>
      </c>
    </row>
    <row r="179" spans="1:5" ht="10.5" customHeight="1">
      <c r="A179" s="134" t="s">
        <v>336</v>
      </c>
      <c r="B179" s="134" t="s">
        <v>337</v>
      </c>
      <c r="C179" s="148">
        <v>0.15</v>
      </c>
      <c r="D179" s="136">
        <v>85167990</v>
      </c>
      <c r="E179" s="139">
        <v>7898501765152</v>
      </c>
    </row>
    <row r="180" spans="1:5" ht="10.5" customHeight="1">
      <c r="A180" s="134" t="s">
        <v>336</v>
      </c>
      <c r="B180" s="134" t="s">
        <v>338</v>
      </c>
      <c r="C180" s="148">
        <v>0.15</v>
      </c>
      <c r="D180" s="136">
        <v>85167990</v>
      </c>
      <c r="E180" s="139">
        <v>7898501765145</v>
      </c>
    </row>
    <row r="181" spans="1:5" ht="10.5" customHeight="1">
      <c r="A181" s="134" t="s">
        <v>339</v>
      </c>
      <c r="B181" s="134" t="s">
        <v>337</v>
      </c>
      <c r="C181" s="148">
        <v>0.15</v>
      </c>
      <c r="D181" s="136">
        <v>85167990</v>
      </c>
      <c r="E181" s="139">
        <v>7898501765091</v>
      </c>
    </row>
    <row r="182" spans="1:5" ht="10.5" customHeight="1">
      <c r="A182" s="134" t="s">
        <v>339</v>
      </c>
      <c r="B182" s="134" t="s">
        <v>338</v>
      </c>
      <c r="C182" s="148">
        <v>0.15</v>
      </c>
      <c r="D182" s="136">
        <v>85167990</v>
      </c>
      <c r="E182" s="139">
        <v>7898501765084</v>
      </c>
    </row>
    <row r="183" spans="1:5" ht="10.5" customHeight="1">
      <c r="A183" s="134" t="s">
        <v>340</v>
      </c>
      <c r="B183" s="134" t="s">
        <v>209</v>
      </c>
      <c r="C183" s="135">
        <v>0.05</v>
      </c>
      <c r="D183" s="136">
        <v>33012990</v>
      </c>
      <c r="E183" s="140">
        <v>7898501762045</v>
      </c>
    </row>
    <row r="184" spans="1:5" ht="10.5" customHeight="1">
      <c r="A184" s="134" t="s">
        <v>340</v>
      </c>
      <c r="B184" s="134" t="s">
        <v>211</v>
      </c>
      <c r="C184" s="135">
        <v>0.05</v>
      </c>
      <c r="D184" s="136">
        <v>33012990</v>
      </c>
      <c r="E184" s="139">
        <v>7898501764957</v>
      </c>
    </row>
    <row r="185" spans="1:5" ht="10.5" customHeight="1">
      <c r="A185" s="134" t="s">
        <v>340</v>
      </c>
      <c r="B185" s="134" t="s">
        <v>212</v>
      </c>
      <c r="C185" s="135">
        <v>0.05</v>
      </c>
      <c r="D185" s="136">
        <v>33011290</v>
      </c>
      <c r="E185" s="140">
        <v>7898501762403</v>
      </c>
    </row>
    <row r="186" spans="1:5" ht="10.5" customHeight="1">
      <c r="A186" s="134" t="s">
        <v>340</v>
      </c>
      <c r="B186" s="134" t="s">
        <v>341</v>
      </c>
      <c r="C186" s="135">
        <v>0.05</v>
      </c>
      <c r="D186" s="136">
        <v>33012912</v>
      </c>
      <c r="E186" s="140">
        <v>7898501762007</v>
      </c>
    </row>
    <row r="187" spans="1:5" ht="10.5" customHeight="1">
      <c r="A187" s="134" t="s">
        <v>340</v>
      </c>
      <c r="B187" s="134" t="s">
        <v>304</v>
      </c>
      <c r="C187" s="135">
        <v>0.05</v>
      </c>
      <c r="D187" s="136">
        <v>33012911</v>
      </c>
      <c r="E187" s="140">
        <v>7898501762038</v>
      </c>
    </row>
    <row r="188" spans="1:5" ht="10.5" customHeight="1">
      <c r="A188" s="134" t="s">
        <v>340</v>
      </c>
      <c r="B188" s="134" t="s">
        <v>214</v>
      </c>
      <c r="C188" s="135">
        <v>0.05</v>
      </c>
      <c r="D188" s="136">
        <v>33012990</v>
      </c>
      <c r="E188" s="139">
        <v>7898501764940</v>
      </c>
    </row>
    <row r="189" spans="1:5" ht="10.5" customHeight="1">
      <c r="A189" s="134" t="s">
        <v>340</v>
      </c>
      <c r="B189" s="134" t="s">
        <v>215</v>
      </c>
      <c r="C189" s="135">
        <v>0.05</v>
      </c>
      <c r="D189" s="136">
        <v>33012990</v>
      </c>
      <c r="E189" s="140">
        <v>7898501762021</v>
      </c>
    </row>
    <row r="190" spans="1:5" ht="10.5" customHeight="1">
      <c r="A190" s="134" t="s">
        <v>340</v>
      </c>
      <c r="B190" s="134" t="s">
        <v>342</v>
      </c>
      <c r="C190" s="135">
        <v>0.05</v>
      </c>
      <c r="D190" s="136">
        <v>33012919</v>
      </c>
      <c r="E190" s="140">
        <v>7898501762014</v>
      </c>
    </row>
    <row r="191" spans="1:5" ht="10.5" customHeight="1">
      <c r="A191" s="134" t="s">
        <v>340</v>
      </c>
      <c r="B191" s="134" t="s">
        <v>217</v>
      </c>
      <c r="C191" s="135">
        <v>0.05</v>
      </c>
      <c r="D191" s="136">
        <v>33011990</v>
      </c>
      <c r="E191" s="140">
        <v>7898501762816</v>
      </c>
    </row>
    <row r="192" spans="1:5" ht="10.5" customHeight="1">
      <c r="A192" s="134" t="s">
        <v>340</v>
      </c>
      <c r="B192" s="134" t="s">
        <v>218</v>
      </c>
      <c r="C192" s="135">
        <v>0.05</v>
      </c>
      <c r="D192" s="136">
        <v>33011290</v>
      </c>
      <c r="E192" s="140">
        <v>7898501762410</v>
      </c>
    </row>
    <row r="193" spans="1:5" ht="10.5" customHeight="1">
      <c r="A193" s="134" t="s">
        <v>340</v>
      </c>
      <c r="B193" s="134" t="s">
        <v>100</v>
      </c>
      <c r="C193" s="135">
        <v>0.05</v>
      </c>
      <c r="D193" s="136">
        <v>33012921</v>
      </c>
      <c r="E193" s="140">
        <v>7898501762809</v>
      </c>
    </row>
    <row r="194" spans="1:5" ht="10.5" customHeight="1">
      <c r="A194" s="134" t="s">
        <v>340</v>
      </c>
      <c r="B194" s="134" t="s">
        <v>343</v>
      </c>
      <c r="C194" s="135">
        <v>0.05</v>
      </c>
      <c r="D194" s="136">
        <v>33012921</v>
      </c>
      <c r="E194" s="140">
        <v>7898501761970</v>
      </c>
    </row>
    <row r="195" spans="1:5" ht="10.5" customHeight="1">
      <c r="A195" s="134" t="s">
        <v>340</v>
      </c>
      <c r="B195" s="134" t="s">
        <v>220</v>
      </c>
      <c r="C195" s="135">
        <v>0.05</v>
      </c>
      <c r="D195" s="136">
        <v>33012914</v>
      </c>
      <c r="E195" s="140">
        <v>7898501761963</v>
      </c>
    </row>
    <row r="196" spans="1:5" ht="10.5" customHeight="1">
      <c r="A196" s="134" t="s">
        <v>340</v>
      </c>
      <c r="B196" s="134" t="s">
        <v>174</v>
      </c>
      <c r="C196" s="135">
        <v>0.05</v>
      </c>
      <c r="D196" s="136">
        <v>33011990</v>
      </c>
      <c r="E196" s="140">
        <v>7898501762427</v>
      </c>
    </row>
    <row r="197" spans="1:5" ht="10.5" customHeight="1">
      <c r="A197" s="134" t="s">
        <v>340</v>
      </c>
      <c r="B197" s="134" t="s">
        <v>223</v>
      </c>
      <c r="C197" s="135">
        <v>0.05</v>
      </c>
      <c r="D197" s="136">
        <v>33012400</v>
      </c>
      <c r="E197" s="140">
        <v>7898501761994</v>
      </c>
    </row>
    <row r="198" spans="1:5" ht="10.5" customHeight="1">
      <c r="A198" s="134" t="s">
        <v>340</v>
      </c>
      <c r="B198" s="134" t="s">
        <v>226</v>
      </c>
      <c r="C198" s="135">
        <v>0.05</v>
      </c>
      <c r="D198" s="136">
        <v>33012916</v>
      </c>
      <c r="E198" s="140">
        <v>7898501764230</v>
      </c>
    </row>
    <row r="199" spans="1:5" ht="10.5" customHeight="1">
      <c r="A199" s="134" t="s">
        <v>340</v>
      </c>
      <c r="B199" s="134" t="s">
        <v>227</v>
      </c>
      <c r="C199" s="135">
        <v>0.05</v>
      </c>
      <c r="D199" s="136">
        <v>33012990</v>
      </c>
      <c r="E199" s="140">
        <v>7898501761987</v>
      </c>
    </row>
    <row r="200" spans="1:5" ht="10.5" customHeight="1">
      <c r="A200" s="134" t="s">
        <v>340</v>
      </c>
      <c r="B200" s="134" t="s">
        <v>228</v>
      </c>
      <c r="C200" s="135">
        <v>0.05</v>
      </c>
      <c r="D200" s="136">
        <v>33011210</v>
      </c>
      <c r="E200" s="140">
        <v>7898501761956</v>
      </c>
    </row>
    <row r="201" spans="1:5" ht="10.5" customHeight="1">
      <c r="A201" s="134" t="s">
        <v>340</v>
      </c>
      <c r="B201" s="134" t="s">
        <v>344</v>
      </c>
      <c r="C201" s="135">
        <v>0.05</v>
      </c>
      <c r="D201" s="136">
        <v>33012990</v>
      </c>
      <c r="E201" s="139">
        <v>7898501764254</v>
      </c>
    </row>
    <row r="202" spans="1:5" ht="10.5" customHeight="1">
      <c r="A202" s="134" t="s">
        <v>340</v>
      </c>
      <c r="B202" s="134" t="s">
        <v>233</v>
      </c>
      <c r="C202" s="135">
        <v>0.05</v>
      </c>
      <c r="D202" s="136">
        <v>33012990</v>
      </c>
      <c r="E202" s="140">
        <v>7898501764247</v>
      </c>
    </row>
    <row r="203" spans="1:5" ht="10.5" customHeight="1">
      <c r="A203" s="134" t="s">
        <v>345</v>
      </c>
      <c r="B203" s="134" t="s">
        <v>94</v>
      </c>
      <c r="C203" s="135">
        <v>0</v>
      </c>
      <c r="D203" s="143">
        <v>38089919</v>
      </c>
      <c r="E203" s="137">
        <v>7898501762083</v>
      </c>
    </row>
    <row r="204" spans="1:5" ht="10.5" customHeight="1">
      <c r="A204" s="134" t="s">
        <v>345</v>
      </c>
      <c r="B204" s="134" t="s">
        <v>95</v>
      </c>
      <c r="C204" s="135">
        <v>0</v>
      </c>
      <c r="D204" s="143">
        <v>38089919</v>
      </c>
      <c r="E204" s="137">
        <v>7898501762090</v>
      </c>
    </row>
    <row r="205" spans="1:5" ht="10.5" customHeight="1">
      <c r="A205" s="134" t="s">
        <v>345</v>
      </c>
      <c r="B205" s="134" t="s">
        <v>46</v>
      </c>
      <c r="C205" s="135">
        <v>0</v>
      </c>
      <c r="D205" s="143">
        <v>38089919</v>
      </c>
      <c r="E205" s="137">
        <v>7898501762106</v>
      </c>
    </row>
    <row r="206" spans="1:5" ht="10.5" customHeight="1">
      <c r="A206" s="134" t="s">
        <v>345</v>
      </c>
      <c r="B206" s="134" t="s">
        <v>96</v>
      </c>
      <c r="C206" s="135">
        <v>0</v>
      </c>
      <c r="D206" s="143">
        <v>38089919</v>
      </c>
      <c r="E206" s="137">
        <v>7898501762984</v>
      </c>
    </row>
    <row r="207" spans="1:5" ht="10.5" customHeight="1">
      <c r="A207" s="134" t="s">
        <v>345</v>
      </c>
      <c r="B207" s="134" t="s">
        <v>47</v>
      </c>
      <c r="C207" s="135">
        <v>0</v>
      </c>
      <c r="D207" s="143">
        <v>38089919</v>
      </c>
      <c r="E207" s="137">
        <v>7898501762113</v>
      </c>
    </row>
    <row r="208" spans="1:5" ht="10.5" customHeight="1">
      <c r="A208" s="134" t="s">
        <v>345</v>
      </c>
      <c r="B208" s="134" t="s">
        <v>48</v>
      </c>
      <c r="C208" s="135">
        <v>0</v>
      </c>
      <c r="D208" s="143">
        <v>38089919</v>
      </c>
      <c r="E208" s="137">
        <v>7898501762120</v>
      </c>
    </row>
    <row r="209" spans="1:5" ht="10.5" customHeight="1">
      <c r="A209" s="134" t="s">
        <v>345</v>
      </c>
      <c r="B209" s="134" t="s">
        <v>116</v>
      </c>
      <c r="C209" s="135">
        <v>0</v>
      </c>
      <c r="D209" s="143">
        <v>38089919</v>
      </c>
      <c r="E209" s="137">
        <v>7898501762137</v>
      </c>
    </row>
    <row r="210" spans="1:5" ht="10.5" customHeight="1">
      <c r="A210" s="134" t="s">
        <v>345</v>
      </c>
      <c r="B210" s="134" t="s">
        <v>328</v>
      </c>
      <c r="C210" s="135">
        <v>0</v>
      </c>
      <c r="D210" s="143">
        <v>38089919</v>
      </c>
      <c r="E210" s="137">
        <v>7898501762489</v>
      </c>
    </row>
    <row r="211" spans="1:5" ht="10.5" customHeight="1">
      <c r="A211" s="134" t="s">
        <v>345</v>
      </c>
      <c r="B211" s="134" t="s">
        <v>98</v>
      </c>
      <c r="C211" s="135">
        <v>0</v>
      </c>
      <c r="D211" s="143">
        <v>38089919</v>
      </c>
      <c r="E211" s="137">
        <v>7898501762144</v>
      </c>
    </row>
    <row r="212" spans="1:5" ht="10.5" customHeight="1">
      <c r="A212" s="134" t="s">
        <v>345</v>
      </c>
      <c r="B212" s="134" t="s">
        <v>100</v>
      </c>
      <c r="C212" s="135">
        <v>0</v>
      </c>
      <c r="D212" s="143">
        <v>38089919</v>
      </c>
      <c r="E212" s="137">
        <v>7898501762151</v>
      </c>
    </row>
    <row r="213" spans="1:5" ht="10.5" customHeight="1">
      <c r="A213" s="134" t="s">
        <v>345</v>
      </c>
      <c r="B213" s="134" t="s">
        <v>51</v>
      </c>
      <c r="C213" s="135">
        <v>0</v>
      </c>
      <c r="D213" s="143">
        <v>38089919</v>
      </c>
      <c r="E213" s="137">
        <v>7898501762557</v>
      </c>
    </row>
    <row r="214" spans="1:5" ht="10.5" customHeight="1">
      <c r="A214" s="134" t="s">
        <v>345</v>
      </c>
      <c r="B214" s="134" t="s">
        <v>101</v>
      </c>
      <c r="C214" s="135">
        <v>0</v>
      </c>
      <c r="D214" s="143">
        <v>38089919</v>
      </c>
      <c r="E214" s="137">
        <v>7898501762168</v>
      </c>
    </row>
    <row r="215" spans="1:5" ht="10.5" customHeight="1">
      <c r="A215" s="134" t="s">
        <v>345</v>
      </c>
      <c r="B215" s="134" t="s">
        <v>102</v>
      </c>
      <c r="C215" s="135">
        <v>0</v>
      </c>
      <c r="D215" s="143">
        <v>38089919</v>
      </c>
      <c r="E215" s="137">
        <v>7898501762175</v>
      </c>
    </row>
    <row r="216" spans="1:5" ht="10.5" customHeight="1">
      <c r="A216" s="134" t="s">
        <v>345</v>
      </c>
      <c r="B216" s="134" t="s">
        <v>103</v>
      </c>
      <c r="C216" s="135">
        <v>0</v>
      </c>
      <c r="D216" s="143">
        <v>38089919</v>
      </c>
      <c r="E216" s="137">
        <v>7898501762625</v>
      </c>
    </row>
    <row r="217" spans="1:5" ht="10.5" customHeight="1">
      <c r="A217" s="134" t="s">
        <v>345</v>
      </c>
      <c r="B217" s="134" t="s">
        <v>53</v>
      </c>
      <c r="C217" s="135">
        <v>0</v>
      </c>
      <c r="D217" s="143">
        <v>38089919</v>
      </c>
      <c r="E217" s="137">
        <v>7898501765213</v>
      </c>
    </row>
    <row r="218" spans="1:5" ht="10.5" customHeight="1">
      <c r="A218" s="134" t="s">
        <v>345</v>
      </c>
      <c r="B218" s="134" t="s">
        <v>52</v>
      </c>
      <c r="C218" s="135">
        <v>0</v>
      </c>
      <c r="D218" s="143">
        <v>38089919</v>
      </c>
      <c r="E218" s="137">
        <v>7898501762199</v>
      </c>
    </row>
    <row r="219" spans="1:5" ht="10.5" customHeight="1">
      <c r="A219" s="134" t="s">
        <v>346</v>
      </c>
      <c r="B219" s="134" t="s">
        <v>94</v>
      </c>
      <c r="C219" s="135">
        <v>0</v>
      </c>
      <c r="D219" s="143">
        <v>38089919</v>
      </c>
      <c r="E219" s="139">
        <v>7898501764780</v>
      </c>
    </row>
    <row r="220" spans="1:5" ht="10.5" customHeight="1">
      <c r="A220" s="134" t="s">
        <v>346</v>
      </c>
      <c r="B220" s="134" t="s">
        <v>95</v>
      </c>
      <c r="C220" s="135">
        <v>0</v>
      </c>
      <c r="D220" s="143">
        <v>38089919</v>
      </c>
      <c r="E220" s="139">
        <v>7898501764797</v>
      </c>
    </row>
    <row r="221" spans="1:5" ht="10.5" customHeight="1">
      <c r="A221" s="134" t="s">
        <v>346</v>
      </c>
      <c r="B221" s="134" t="s">
        <v>46</v>
      </c>
      <c r="C221" s="135">
        <v>0</v>
      </c>
      <c r="D221" s="143">
        <v>38089919</v>
      </c>
      <c r="E221" s="139">
        <v>7898501764803</v>
      </c>
    </row>
    <row r="222" spans="1:5" ht="10.5" customHeight="1">
      <c r="A222" s="134" t="s">
        <v>346</v>
      </c>
      <c r="B222" s="134" t="s">
        <v>96</v>
      </c>
      <c r="C222" s="135">
        <v>0</v>
      </c>
      <c r="D222" s="143">
        <v>38089919</v>
      </c>
      <c r="E222" s="139">
        <v>7898501764810</v>
      </c>
    </row>
    <row r="223" spans="1:5" ht="10.5" customHeight="1">
      <c r="A223" s="134" t="s">
        <v>346</v>
      </c>
      <c r="B223" s="134" t="s">
        <v>47</v>
      </c>
      <c r="C223" s="135">
        <v>0</v>
      </c>
      <c r="D223" s="143">
        <v>38089919</v>
      </c>
      <c r="E223" s="139">
        <v>7898501764827</v>
      </c>
    </row>
    <row r="224" spans="1:5" ht="10.5" customHeight="1">
      <c r="A224" s="134" t="s">
        <v>346</v>
      </c>
      <c r="B224" s="134" t="s">
        <v>48</v>
      </c>
      <c r="C224" s="135">
        <v>0</v>
      </c>
      <c r="D224" s="143">
        <v>38089919</v>
      </c>
      <c r="E224" s="139">
        <v>7898501764834</v>
      </c>
    </row>
    <row r="225" spans="1:5" ht="10.5" customHeight="1">
      <c r="A225" s="134" t="s">
        <v>346</v>
      </c>
      <c r="B225" s="134" t="s">
        <v>116</v>
      </c>
      <c r="C225" s="135">
        <v>0</v>
      </c>
      <c r="D225" s="143">
        <v>38089919</v>
      </c>
      <c r="E225" s="139">
        <v>7898501764841</v>
      </c>
    </row>
    <row r="226" spans="1:5" ht="10.5" customHeight="1">
      <c r="A226" s="134" t="s">
        <v>346</v>
      </c>
      <c r="B226" s="134" t="s">
        <v>98</v>
      </c>
      <c r="C226" s="135">
        <v>0</v>
      </c>
      <c r="D226" s="143">
        <v>38089919</v>
      </c>
      <c r="E226" s="139">
        <v>7898501764865</v>
      </c>
    </row>
    <row r="227" spans="1:5" ht="10.5" customHeight="1">
      <c r="A227" s="134" t="s">
        <v>346</v>
      </c>
      <c r="B227" s="134" t="s">
        <v>99</v>
      </c>
      <c r="C227" s="135">
        <v>0</v>
      </c>
      <c r="D227" s="143">
        <v>38089919</v>
      </c>
      <c r="E227" s="139">
        <v>7898501764858</v>
      </c>
    </row>
    <row r="228" spans="1:5" ht="10.5" customHeight="1">
      <c r="A228" s="134" t="s">
        <v>346</v>
      </c>
      <c r="B228" s="134" t="s">
        <v>100</v>
      </c>
      <c r="C228" s="135">
        <v>0</v>
      </c>
      <c r="D228" s="143">
        <v>38089919</v>
      </c>
      <c r="E228" s="139">
        <v>7898501764872</v>
      </c>
    </row>
    <row r="229" spans="1:5" ht="10.5" customHeight="1">
      <c r="A229" s="134" t="s">
        <v>346</v>
      </c>
      <c r="B229" s="134" t="s">
        <v>51</v>
      </c>
      <c r="C229" s="135">
        <v>0</v>
      </c>
      <c r="D229" s="143">
        <v>38089919</v>
      </c>
      <c r="E229" s="139">
        <v>7898501764889</v>
      </c>
    </row>
    <row r="230" spans="1:5" ht="10.5" customHeight="1">
      <c r="A230" s="134" t="s">
        <v>346</v>
      </c>
      <c r="B230" s="134" t="s">
        <v>101</v>
      </c>
      <c r="C230" s="135">
        <v>0</v>
      </c>
      <c r="D230" s="143">
        <v>38089919</v>
      </c>
      <c r="E230" s="139">
        <v>7898501764896</v>
      </c>
    </row>
    <row r="231" spans="1:5" ht="10.5" customHeight="1">
      <c r="A231" s="134" t="s">
        <v>346</v>
      </c>
      <c r="B231" s="134" t="s">
        <v>102</v>
      </c>
      <c r="C231" s="135">
        <v>0</v>
      </c>
      <c r="D231" s="143">
        <v>38089919</v>
      </c>
      <c r="E231" s="139">
        <v>7898501764902</v>
      </c>
    </row>
    <row r="232" spans="1:5" ht="10.5" customHeight="1">
      <c r="A232" s="134" t="s">
        <v>346</v>
      </c>
      <c r="B232" s="134" t="s">
        <v>103</v>
      </c>
      <c r="C232" s="135">
        <v>0</v>
      </c>
      <c r="D232" s="143">
        <v>38089919</v>
      </c>
      <c r="E232" s="139">
        <v>7898501764919</v>
      </c>
    </row>
    <row r="233" spans="1:5" ht="10.5" customHeight="1">
      <c r="A233" s="134" t="s">
        <v>346</v>
      </c>
      <c r="B233" s="134" t="s">
        <v>53</v>
      </c>
      <c r="C233" s="135">
        <v>0</v>
      </c>
      <c r="D233" s="143">
        <v>38089919</v>
      </c>
      <c r="E233" s="139">
        <v>7898501765206</v>
      </c>
    </row>
    <row r="234" spans="1:5" ht="10.5" customHeight="1">
      <c r="A234" s="134" t="s">
        <v>346</v>
      </c>
      <c r="B234" s="134" t="s">
        <v>52</v>
      </c>
      <c r="C234" s="135">
        <v>0</v>
      </c>
      <c r="D234" s="143">
        <v>38089919</v>
      </c>
      <c r="E234" s="139">
        <v>7898501764926</v>
      </c>
    </row>
    <row r="235" spans="1:5" ht="10.5" customHeight="1">
      <c r="A235" s="144" t="s">
        <v>242</v>
      </c>
      <c r="B235" s="134" t="s">
        <v>246</v>
      </c>
      <c r="C235" s="135">
        <v>0.22</v>
      </c>
      <c r="D235" s="149">
        <v>33074900</v>
      </c>
      <c r="E235" s="137">
        <v>7898501762229</v>
      </c>
    </row>
    <row r="236" spans="1:5" ht="10.5" customHeight="1">
      <c r="A236" s="144" t="s">
        <v>242</v>
      </c>
      <c r="B236" s="144" t="s">
        <v>247</v>
      </c>
      <c r="C236" s="150">
        <v>0.22</v>
      </c>
      <c r="D236" s="149">
        <v>33074900</v>
      </c>
      <c r="E236" s="151">
        <v>7898501762076</v>
      </c>
    </row>
    <row r="237" spans="1:5" ht="10.5" customHeight="1">
      <c r="A237" s="144" t="s">
        <v>242</v>
      </c>
      <c r="B237" s="134" t="s">
        <v>248</v>
      </c>
      <c r="C237" s="135">
        <v>0.22</v>
      </c>
      <c r="D237" s="149">
        <v>33074900</v>
      </c>
      <c r="E237" s="137">
        <v>7898501762236</v>
      </c>
    </row>
    <row r="238" spans="1:5" ht="10.5" customHeight="1">
      <c r="A238" s="144" t="s">
        <v>242</v>
      </c>
      <c r="B238" s="134" t="s">
        <v>249</v>
      </c>
      <c r="C238" s="135">
        <v>0.22</v>
      </c>
      <c r="D238" s="149">
        <v>33074900</v>
      </c>
      <c r="E238" s="137">
        <v>7898501762243</v>
      </c>
    </row>
    <row r="239" spans="1:5" ht="10.5" customHeight="1">
      <c r="A239" s="144" t="s">
        <v>242</v>
      </c>
      <c r="B239" s="144" t="s">
        <v>250</v>
      </c>
      <c r="C239" s="150">
        <v>0.22</v>
      </c>
      <c r="D239" s="149">
        <v>33074900</v>
      </c>
      <c r="E239" s="151">
        <v>7898501762250</v>
      </c>
    </row>
    <row r="240" spans="1:5" ht="10.5" customHeight="1">
      <c r="A240" s="144" t="s">
        <v>242</v>
      </c>
      <c r="B240" s="144" t="s">
        <v>251</v>
      </c>
      <c r="C240" s="150">
        <v>0.22</v>
      </c>
      <c r="D240" s="149">
        <v>33074900</v>
      </c>
      <c r="E240" s="151">
        <v>7898501762212</v>
      </c>
    </row>
    <row r="241" spans="1:5" ht="10.5" customHeight="1">
      <c r="A241" s="152" t="s">
        <v>347</v>
      </c>
      <c r="B241" s="134" t="s">
        <v>94</v>
      </c>
      <c r="C241" s="142">
        <v>0.22</v>
      </c>
      <c r="D241" s="143">
        <v>33074900</v>
      </c>
      <c r="E241" s="139">
        <v>7898501764285</v>
      </c>
    </row>
    <row r="242" spans="1:5" ht="10.5" customHeight="1">
      <c r="A242" s="152" t="s">
        <v>347</v>
      </c>
      <c r="B242" s="134" t="s">
        <v>95</v>
      </c>
      <c r="C242" s="142">
        <v>0.22</v>
      </c>
      <c r="D242" s="143">
        <v>33074900</v>
      </c>
      <c r="E242" s="139">
        <v>7898501764452</v>
      </c>
    </row>
    <row r="243" spans="1:5" ht="10.5" customHeight="1">
      <c r="A243" s="152" t="s">
        <v>347</v>
      </c>
      <c r="B243" s="134" t="s">
        <v>46</v>
      </c>
      <c r="C243" s="142">
        <v>0.22</v>
      </c>
      <c r="D243" s="143">
        <v>33074900</v>
      </c>
      <c r="E243" s="139">
        <v>7898501764292</v>
      </c>
    </row>
    <row r="244" spans="1:5" ht="10.5" customHeight="1">
      <c r="A244" s="152" t="s">
        <v>347</v>
      </c>
      <c r="B244" s="134" t="s">
        <v>96</v>
      </c>
      <c r="C244" s="142">
        <v>0.22</v>
      </c>
      <c r="D244" s="143">
        <v>33074900</v>
      </c>
      <c r="E244" s="139">
        <v>7898501764308</v>
      </c>
    </row>
    <row r="245" spans="1:5" ht="10.5" customHeight="1">
      <c r="A245" s="152" t="s">
        <v>347</v>
      </c>
      <c r="B245" s="134" t="s">
        <v>47</v>
      </c>
      <c r="C245" s="142">
        <v>0.22</v>
      </c>
      <c r="D245" s="143">
        <v>33074900</v>
      </c>
      <c r="E245" s="139">
        <v>7898501764315</v>
      </c>
    </row>
    <row r="246" spans="1:5" ht="10.5" customHeight="1">
      <c r="A246" s="152" t="s">
        <v>347</v>
      </c>
      <c r="B246" s="134" t="s">
        <v>48</v>
      </c>
      <c r="C246" s="142">
        <v>0.22</v>
      </c>
      <c r="D246" s="143">
        <v>33074900</v>
      </c>
      <c r="E246" s="139">
        <v>7898501764339</v>
      </c>
    </row>
    <row r="247" spans="1:5" ht="10.5" customHeight="1">
      <c r="A247" s="152" t="s">
        <v>347</v>
      </c>
      <c r="B247" s="134" t="s">
        <v>116</v>
      </c>
      <c r="C247" s="142">
        <v>0.22</v>
      </c>
      <c r="D247" s="143">
        <v>33074900</v>
      </c>
      <c r="E247" s="139">
        <v>7898501764322</v>
      </c>
    </row>
    <row r="248" spans="1:5" ht="10.5" customHeight="1">
      <c r="A248" s="152" t="s">
        <v>347</v>
      </c>
      <c r="B248" s="134" t="s">
        <v>98</v>
      </c>
      <c r="C248" s="142">
        <v>0.22</v>
      </c>
      <c r="D248" s="143">
        <v>33074900</v>
      </c>
      <c r="E248" s="139">
        <v>7898501764353</v>
      </c>
    </row>
    <row r="249" spans="1:5" ht="10.5" customHeight="1">
      <c r="A249" s="152" t="s">
        <v>347</v>
      </c>
      <c r="B249" s="134" t="s">
        <v>99</v>
      </c>
      <c r="C249" s="142">
        <v>0.22</v>
      </c>
      <c r="D249" s="143">
        <v>33074900</v>
      </c>
      <c r="E249" s="139">
        <v>7898501764346</v>
      </c>
    </row>
    <row r="250" spans="1:5" ht="10.5" customHeight="1">
      <c r="A250" s="152" t="s">
        <v>347</v>
      </c>
      <c r="B250" s="134" t="s">
        <v>100</v>
      </c>
      <c r="C250" s="142">
        <v>0.22</v>
      </c>
      <c r="D250" s="143">
        <v>33074900</v>
      </c>
      <c r="E250" s="139">
        <v>7898501764360</v>
      </c>
    </row>
    <row r="251" spans="1:5" ht="10.5" customHeight="1">
      <c r="A251" s="152" t="s">
        <v>347</v>
      </c>
      <c r="B251" s="134" t="s">
        <v>51</v>
      </c>
      <c r="C251" s="142">
        <v>0.22</v>
      </c>
      <c r="D251" s="143">
        <v>33074900</v>
      </c>
      <c r="E251" s="139">
        <v>7898501764377</v>
      </c>
    </row>
    <row r="252" spans="1:5" ht="10.5" customHeight="1">
      <c r="A252" s="152" t="s">
        <v>347</v>
      </c>
      <c r="B252" s="134" t="s">
        <v>101</v>
      </c>
      <c r="C252" s="142">
        <v>0.22</v>
      </c>
      <c r="D252" s="143">
        <v>33074900</v>
      </c>
      <c r="E252" s="139">
        <v>7898501764384</v>
      </c>
    </row>
    <row r="253" spans="1:5" ht="10.5" customHeight="1">
      <c r="A253" s="152" t="s">
        <v>347</v>
      </c>
      <c r="B253" s="134" t="s">
        <v>102</v>
      </c>
      <c r="C253" s="142">
        <v>0.22</v>
      </c>
      <c r="D253" s="143">
        <v>33074900</v>
      </c>
      <c r="E253" s="139">
        <v>7898501764391</v>
      </c>
    </row>
    <row r="254" spans="1:5" ht="10.5" customHeight="1">
      <c r="A254" s="152" t="s">
        <v>347</v>
      </c>
      <c r="B254" s="134" t="s">
        <v>103</v>
      </c>
      <c r="C254" s="142">
        <v>0.22</v>
      </c>
      <c r="D254" s="143">
        <v>33074900</v>
      </c>
      <c r="E254" s="139">
        <v>7898501764407</v>
      </c>
    </row>
    <row r="255" spans="1:5" ht="10.5" customHeight="1">
      <c r="A255" s="152" t="s">
        <v>347</v>
      </c>
      <c r="B255" s="134" t="s">
        <v>53</v>
      </c>
      <c r="C255" s="142">
        <v>0.22</v>
      </c>
      <c r="D255" s="143">
        <v>33074900</v>
      </c>
      <c r="E255" s="139">
        <v>7898501765237</v>
      </c>
    </row>
    <row r="256" spans="1:5" ht="10.5" customHeight="1">
      <c r="A256" s="152" t="s">
        <v>347</v>
      </c>
      <c r="B256" s="134" t="s">
        <v>52</v>
      </c>
      <c r="C256" s="142">
        <v>0.22</v>
      </c>
      <c r="D256" s="143">
        <v>33074900</v>
      </c>
      <c r="E256" s="139">
        <v>7898501764421</v>
      </c>
    </row>
    <row r="257" spans="1:5" ht="10.5" customHeight="1">
      <c r="A257" s="152" t="s">
        <v>348</v>
      </c>
      <c r="B257" s="134" t="s">
        <v>94</v>
      </c>
      <c r="C257" s="135">
        <v>0</v>
      </c>
      <c r="D257" s="136">
        <v>38089919</v>
      </c>
      <c r="E257" s="139">
        <v>7898501763776</v>
      </c>
    </row>
    <row r="258" spans="1:5" ht="10.5" customHeight="1">
      <c r="A258" s="152" t="s">
        <v>348</v>
      </c>
      <c r="B258" s="134" t="s">
        <v>95</v>
      </c>
      <c r="C258" s="135">
        <v>0</v>
      </c>
      <c r="D258" s="136">
        <v>38089919</v>
      </c>
      <c r="E258" s="139">
        <v>7898501763783</v>
      </c>
    </row>
    <row r="259" spans="1:5" ht="10.5" customHeight="1">
      <c r="A259" s="152" t="s">
        <v>348</v>
      </c>
      <c r="B259" s="134" t="s">
        <v>46</v>
      </c>
      <c r="C259" s="135">
        <v>0</v>
      </c>
      <c r="D259" s="136">
        <v>38089919</v>
      </c>
      <c r="E259" s="139">
        <v>7898501763790</v>
      </c>
    </row>
    <row r="260" spans="1:5" ht="10.5" customHeight="1">
      <c r="A260" s="152" t="s">
        <v>348</v>
      </c>
      <c r="B260" s="134" t="s">
        <v>96</v>
      </c>
      <c r="C260" s="135">
        <v>0</v>
      </c>
      <c r="D260" s="136">
        <v>38089919</v>
      </c>
      <c r="E260" s="139">
        <v>7898501763905</v>
      </c>
    </row>
    <row r="261" spans="1:5" ht="10.5" customHeight="1">
      <c r="A261" s="152" t="s">
        <v>348</v>
      </c>
      <c r="B261" s="134" t="s">
        <v>47</v>
      </c>
      <c r="C261" s="135">
        <v>0</v>
      </c>
      <c r="D261" s="136">
        <v>38089919</v>
      </c>
      <c r="E261" s="139">
        <v>7898501763806</v>
      </c>
    </row>
    <row r="262" spans="1:5" ht="10.5" customHeight="1">
      <c r="A262" s="152" t="s">
        <v>348</v>
      </c>
      <c r="B262" s="134" t="s">
        <v>48</v>
      </c>
      <c r="C262" s="135">
        <v>0</v>
      </c>
      <c r="D262" s="136">
        <v>38089919</v>
      </c>
      <c r="E262" s="139">
        <v>7898501763813</v>
      </c>
    </row>
    <row r="263" spans="1:5" ht="10.5" customHeight="1">
      <c r="A263" s="152" t="s">
        <v>348</v>
      </c>
      <c r="B263" s="134" t="s">
        <v>116</v>
      </c>
      <c r="C263" s="135">
        <v>0</v>
      </c>
      <c r="D263" s="136">
        <v>38089919</v>
      </c>
      <c r="E263" s="139">
        <v>7898501763912</v>
      </c>
    </row>
    <row r="264" spans="1:5" ht="10.5" customHeight="1">
      <c r="A264" s="152" t="s">
        <v>348</v>
      </c>
      <c r="B264" s="134" t="s">
        <v>98</v>
      </c>
      <c r="C264" s="135">
        <v>0</v>
      </c>
      <c r="D264" s="136">
        <v>38089919</v>
      </c>
      <c r="E264" s="139">
        <v>7898501763837</v>
      </c>
    </row>
    <row r="265" spans="1:5" ht="10.5" customHeight="1">
      <c r="A265" s="152" t="s">
        <v>348</v>
      </c>
      <c r="B265" s="134" t="s">
        <v>99</v>
      </c>
      <c r="C265" s="135">
        <v>0</v>
      </c>
      <c r="D265" s="136">
        <v>38089919</v>
      </c>
      <c r="E265" s="139">
        <v>7898501763820</v>
      </c>
    </row>
    <row r="266" spans="1:5" ht="10.5" customHeight="1">
      <c r="A266" s="152" t="s">
        <v>348</v>
      </c>
      <c r="B266" s="134" t="s">
        <v>100</v>
      </c>
      <c r="C266" s="135">
        <v>0</v>
      </c>
      <c r="D266" s="136">
        <v>38089919</v>
      </c>
      <c r="E266" s="139">
        <v>7898501763851</v>
      </c>
    </row>
    <row r="267" spans="1:5" ht="10.5" customHeight="1">
      <c r="A267" s="152" t="s">
        <v>348</v>
      </c>
      <c r="B267" s="134" t="s">
        <v>51</v>
      </c>
      <c r="C267" s="135">
        <v>0</v>
      </c>
      <c r="D267" s="136">
        <v>38089919</v>
      </c>
      <c r="E267" s="139">
        <v>7898501763844</v>
      </c>
    </row>
    <row r="268" spans="1:5" ht="10.5" customHeight="1">
      <c r="A268" s="152" t="s">
        <v>348</v>
      </c>
      <c r="B268" s="134" t="s">
        <v>101</v>
      </c>
      <c r="C268" s="135">
        <v>0</v>
      </c>
      <c r="D268" s="136">
        <v>38089919</v>
      </c>
      <c r="E268" s="139">
        <v>7898501763899</v>
      </c>
    </row>
    <row r="269" spans="1:5" ht="10.5" customHeight="1">
      <c r="A269" s="152" t="s">
        <v>348</v>
      </c>
      <c r="B269" s="134" t="s">
        <v>102</v>
      </c>
      <c r="C269" s="135">
        <v>0</v>
      </c>
      <c r="D269" s="136">
        <v>38089919</v>
      </c>
      <c r="E269" s="139">
        <v>7898501765299</v>
      </c>
    </row>
    <row r="270" spans="1:5" ht="10.5" customHeight="1">
      <c r="A270" s="152" t="s">
        <v>348</v>
      </c>
      <c r="B270" s="134" t="s">
        <v>103</v>
      </c>
      <c r="C270" s="135">
        <v>0</v>
      </c>
      <c r="D270" s="136">
        <v>38089919</v>
      </c>
      <c r="E270" s="139">
        <v>7898501763868</v>
      </c>
    </row>
    <row r="271" spans="1:5" ht="10.5" customHeight="1">
      <c r="A271" s="152" t="s">
        <v>348</v>
      </c>
      <c r="B271" s="134" t="s">
        <v>53</v>
      </c>
      <c r="C271" s="135">
        <v>0</v>
      </c>
      <c r="D271" s="136">
        <v>38089919</v>
      </c>
      <c r="E271" s="139">
        <v>7898501765251</v>
      </c>
    </row>
    <row r="272" spans="1:5" ht="10.5" customHeight="1">
      <c r="A272" s="152" t="s">
        <v>348</v>
      </c>
      <c r="B272" s="134" t="s">
        <v>52</v>
      </c>
      <c r="C272" s="135">
        <v>0</v>
      </c>
      <c r="D272" s="136">
        <v>38089919</v>
      </c>
      <c r="E272" s="139">
        <v>7898501763882</v>
      </c>
    </row>
    <row r="273" spans="1:5" ht="10.5" customHeight="1">
      <c r="A273" s="152" t="s">
        <v>349</v>
      </c>
      <c r="B273" s="134" t="s">
        <v>94</v>
      </c>
      <c r="C273" s="135">
        <v>0</v>
      </c>
      <c r="D273" s="136">
        <v>38089919</v>
      </c>
      <c r="E273" s="139">
        <v>7898501764438</v>
      </c>
    </row>
    <row r="274" spans="1:5" ht="10.5" customHeight="1">
      <c r="A274" s="152" t="s">
        <v>349</v>
      </c>
      <c r="B274" s="134" t="s">
        <v>95</v>
      </c>
      <c r="C274" s="135">
        <v>0</v>
      </c>
      <c r="D274" s="136">
        <v>38089919</v>
      </c>
      <c r="E274" s="139">
        <v>7898501764445</v>
      </c>
    </row>
    <row r="275" spans="1:5" ht="10.5" customHeight="1">
      <c r="A275" s="152" t="s">
        <v>349</v>
      </c>
      <c r="B275" s="134" t="s">
        <v>46</v>
      </c>
      <c r="C275" s="135">
        <v>0</v>
      </c>
      <c r="D275" s="136">
        <v>38089919</v>
      </c>
      <c r="E275" s="139">
        <v>7898501764469</v>
      </c>
    </row>
    <row r="276" spans="1:5" ht="10.5" customHeight="1">
      <c r="A276" s="152" t="s">
        <v>349</v>
      </c>
      <c r="B276" s="134" t="s">
        <v>96</v>
      </c>
      <c r="C276" s="135">
        <v>0</v>
      </c>
      <c r="D276" s="136">
        <v>38089919</v>
      </c>
      <c r="E276" s="139">
        <v>7898501764476</v>
      </c>
    </row>
    <row r="277" spans="1:5" ht="10.5" customHeight="1">
      <c r="A277" s="152" t="s">
        <v>349</v>
      </c>
      <c r="B277" s="134" t="s">
        <v>47</v>
      </c>
      <c r="C277" s="135">
        <v>0</v>
      </c>
      <c r="D277" s="136">
        <v>38089919</v>
      </c>
      <c r="E277" s="139">
        <v>7898501764483</v>
      </c>
    </row>
    <row r="278" spans="1:5" ht="10.5" customHeight="1">
      <c r="A278" s="152" t="s">
        <v>349</v>
      </c>
      <c r="B278" s="134" t="s">
        <v>48</v>
      </c>
      <c r="C278" s="135">
        <v>0</v>
      </c>
      <c r="D278" s="136">
        <v>38089919</v>
      </c>
      <c r="E278" s="139">
        <v>7898501764582</v>
      </c>
    </row>
    <row r="279" spans="1:5" ht="10.5" customHeight="1">
      <c r="A279" s="152" t="s">
        <v>349</v>
      </c>
      <c r="B279" s="134" t="s">
        <v>116</v>
      </c>
      <c r="C279" s="135">
        <v>0</v>
      </c>
      <c r="D279" s="136">
        <v>38089919</v>
      </c>
      <c r="E279" s="139">
        <v>7898501764490</v>
      </c>
    </row>
    <row r="280" spans="1:5" ht="10.5" customHeight="1">
      <c r="A280" s="152" t="s">
        <v>349</v>
      </c>
      <c r="B280" s="134" t="s">
        <v>98</v>
      </c>
      <c r="C280" s="135">
        <v>0</v>
      </c>
      <c r="D280" s="136">
        <v>38089919</v>
      </c>
      <c r="E280" s="139">
        <v>7898501764513</v>
      </c>
    </row>
    <row r="281" spans="1:5" ht="10.5" customHeight="1">
      <c r="A281" s="152" t="s">
        <v>349</v>
      </c>
      <c r="B281" s="134" t="s">
        <v>99</v>
      </c>
      <c r="C281" s="135">
        <v>0</v>
      </c>
      <c r="D281" s="136">
        <v>38089919</v>
      </c>
      <c r="E281" s="139">
        <v>7898501764506</v>
      </c>
    </row>
    <row r="282" spans="1:5" ht="10.5" customHeight="1">
      <c r="A282" s="152" t="s">
        <v>349</v>
      </c>
      <c r="B282" s="134" t="s">
        <v>100</v>
      </c>
      <c r="C282" s="135">
        <v>0</v>
      </c>
      <c r="D282" s="136">
        <v>38089919</v>
      </c>
      <c r="E282" s="139">
        <v>7898501764520</v>
      </c>
    </row>
    <row r="283" spans="1:5" ht="10.5" customHeight="1">
      <c r="A283" s="152" t="s">
        <v>349</v>
      </c>
      <c r="B283" s="134" t="s">
        <v>51</v>
      </c>
      <c r="C283" s="135">
        <v>0</v>
      </c>
      <c r="D283" s="136">
        <v>38089919</v>
      </c>
      <c r="E283" s="139">
        <v>7898501764537</v>
      </c>
    </row>
    <row r="284" spans="1:5" ht="10.5" customHeight="1">
      <c r="A284" s="152" t="s">
        <v>349</v>
      </c>
      <c r="B284" s="134" t="s">
        <v>101</v>
      </c>
      <c r="C284" s="135">
        <v>0</v>
      </c>
      <c r="D284" s="136">
        <v>38089919</v>
      </c>
      <c r="E284" s="139">
        <v>7898501765275</v>
      </c>
    </row>
    <row r="285" spans="1:5" ht="10.5" customHeight="1">
      <c r="A285" s="152" t="s">
        <v>349</v>
      </c>
      <c r="B285" s="134" t="s">
        <v>102</v>
      </c>
      <c r="C285" s="135">
        <v>0</v>
      </c>
      <c r="D285" s="136">
        <v>38089919</v>
      </c>
      <c r="E285" s="139">
        <v>7898501764544</v>
      </c>
    </row>
    <row r="286" spans="1:5" ht="10.5" customHeight="1">
      <c r="A286" s="152" t="s">
        <v>349</v>
      </c>
      <c r="B286" s="134" t="s">
        <v>103</v>
      </c>
      <c r="C286" s="135">
        <v>0</v>
      </c>
      <c r="D286" s="136">
        <v>38089919</v>
      </c>
      <c r="E286" s="139">
        <v>7898501764551</v>
      </c>
    </row>
    <row r="287" spans="1:5" ht="10.5" customHeight="1">
      <c r="A287" s="152" t="s">
        <v>349</v>
      </c>
      <c r="B287" s="134" t="s">
        <v>53</v>
      </c>
      <c r="C287" s="135">
        <v>0</v>
      </c>
      <c r="D287" s="136">
        <v>38089919</v>
      </c>
      <c r="E287" s="139">
        <v>7898501765244</v>
      </c>
    </row>
    <row r="288" spans="1:5" ht="10.5" customHeight="1">
      <c r="A288" s="152" t="s">
        <v>349</v>
      </c>
      <c r="B288" s="134" t="s">
        <v>52</v>
      </c>
      <c r="C288" s="135">
        <v>0</v>
      </c>
      <c r="D288" s="136">
        <v>38089919</v>
      </c>
      <c r="E288" s="139">
        <v>7898501764575</v>
      </c>
    </row>
  </sheetData>
  <sheetProtection password="9140" sheet="1" objects="1" scenarios="1"/>
  <mergeCells count="1">
    <mergeCell ref="A4:E4"/>
  </mergeCells>
  <pageMargins left="0.51181102362204722" right="0.51181102362204722" top="0.47244094488188981" bottom="0.4724409448818898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Via Aroma</dc:creator>
  <cp:keywords/>
  <dc:description/>
  <cp:lastModifiedBy>Bendito Aroma</cp:lastModifiedBy>
  <cp:revision/>
  <dcterms:created xsi:type="dcterms:W3CDTF">2012-04-18T18:55:48Z</dcterms:created>
  <dcterms:modified xsi:type="dcterms:W3CDTF">2020-05-22T03:10:14Z</dcterms:modified>
  <cp:category/>
  <cp:contentStatus/>
</cp:coreProperties>
</file>