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15"/>
  <workbookPr/>
  <xr:revisionPtr revIDLastSave="108" documentId="11_F69A45A5D28CCA7FD602EEC0A9C8C043BA0F7FFA" xr6:coauthVersionLast="40" xr6:coauthVersionMax="40" xr10:uidLastSave="{15EDC0B5-8B6B-4C16-8FEB-5FC69325C54D}"/>
  <bookViews>
    <workbookView xWindow="0" yWindow="0" windowWidth="19320" windowHeight="7155" xr2:uid="{00000000-000D-0000-FFFF-FFFF00000000}"/>
  </bookViews>
  <sheets>
    <sheet name="Planilha1" sheetId="1" r:id="rId1"/>
  </sheets>
  <calcPr calcId="1790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13" i="1" l="1"/>
  <c r="R112" i="1"/>
  <c r="R108" i="1"/>
  <c r="R106" i="1"/>
  <c r="R107" i="1"/>
  <c r="R115" i="1"/>
  <c r="R78" i="1"/>
  <c r="R41" i="1"/>
  <c r="R26" i="1"/>
  <c r="R80" i="1"/>
  <c r="R79" i="1"/>
  <c r="R88" i="1"/>
  <c r="R104" i="1"/>
  <c r="R105" i="1"/>
  <c r="R86" i="1"/>
  <c r="R87" i="1"/>
  <c r="R89" i="1"/>
  <c r="R90" i="1"/>
  <c r="R91" i="1"/>
  <c r="R92" i="1"/>
  <c r="R93" i="1"/>
  <c r="R94" i="1"/>
  <c r="R95" i="1"/>
  <c r="R96" i="1"/>
  <c r="R97" i="1"/>
  <c r="R98" i="1"/>
  <c r="R71" i="1"/>
  <c r="R72" i="1"/>
  <c r="R73" i="1"/>
  <c r="R74" i="1"/>
  <c r="R75" i="1"/>
  <c r="R76" i="1"/>
  <c r="R77" i="1"/>
  <c r="R60" i="1"/>
  <c r="R61" i="1"/>
  <c r="R62" i="1"/>
  <c r="R63" i="1"/>
  <c r="R64" i="1"/>
  <c r="R65" i="1"/>
  <c r="R48" i="1"/>
  <c r="R49" i="1"/>
  <c r="R50" i="1"/>
  <c r="R51" i="1"/>
  <c r="R52" i="1"/>
  <c r="R53" i="1"/>
  <c r="R54" i="1"/>
  <c r="R33" i="1"/>
  <c r="R34" i="1"/>
  <c r="R35" i="1"/>
  <c r="R36" i="1"/>
  <c r="R37" i="1"/>
  <c r="R38" i="1"/>
  <c r="R39" i="1"/>
  <c r="R40" i="1"/>
  <c r="R42" i="1"/>
  <c r="R16" i="1"/>
  <c r="R17" i="1"/>
  <c r="R18" i="1"/>
  <c r="R19" i="1"/>
  <c r="R20" i="1"/>
  <c r="R21" i="1"/>
  <c r="R22" i="1"/>
  <c r="R23" i="1"/>
  <c r="R24" i="1"/>
  <c r="R25" i="1"/>
  <c r="R27" i="1"/>
  <c r="R15" i="1"/>
  <c r="R70" i="1"/>
  <c r="R103" i="1"/>
  <c r="R85" i="1"/>
  <c r="R59" i="1"/>
  <c r="R47" i="1"/>
  <c r="R32" i="1"/>
  <c r="R81" i="1"/>
  <c r="R28" i="1"/>
  <c r="R109" i="1"/>
  <c r="R43" i="1"/>
  <c r="R55" i="1"/>
  <c r="R66" i="1"/>
  <c r="R99" i="1"/>
</calcChain>
</file>

<file path=xl/sharedStrings.xml><?xml version="1.0" encoding="utf-8"?>
<sst xmlns="http://schemas.openxmlformats.org/spreadsheetml/2006/main" count="389" uniqueCount="293">
  <si>
    <t>PEDIDO Nº</t>
  </si>
  <si>
    <t xml:space="preserve">RAZÃO SOCIAL: </t>
  </si>
  <si>
    <t>NOME FANTASIA:</t>
  </si>
  <si>
    <t xml:space="preserve">CNPJ: </t>
  </si>
  <si>
    <t>I.E.:</t>
  </si>
  <si>
    <t xml:space="preserve">CIDADE: </t>
  </si>
  <si>
    <t xml:space="preserve">ENDEREÇO: </t>
  </si>
  <si>
    <t>CEP:</t>
  </si>
  <si>
    <t>E-MAIL:</t>
  </si>
  <si>
    <t>FONE/FAX:</t>
  </si>
  <si>
    <t>SKYPE:</t>
  </si>
  <si>
    <t>MSN:</t>
  </si>
  <si>
    <t>COMPRADOR:</t>
  </si>
  <si>
    <t xml:space="preserve">TRANSPORTADORA: </t>
  </si>
  <si>
    <r>
      <t>ATENÇÃO:</t>
    </r>
    <r>
      <rPr>
        <sz val="9"/>
        <color indexed="9"/>
        <rFont val="Arial"/>
        <family val="2"/>
      </rPr>
      <t xml:space="preserve"> </t>
    </r>
    <r>
      <rPr>
        <b/>
        <sz val="9"/>
        <color indexed="9"/>
        <rFont val="Arial"/>
        <family val="2"/>
      </rPr>
      <t xml:space="preserve">VALORES SUJEITOS Á IMPOSTOS DE SUBSTITUIÇÃO TRIBUTÁRIA PARA OS SEGUINTES ESTADOS: AL, AP, BA, DF, MG, MT, PE, RJ, RS, SP, PR </t>
    </r>
  </si>
  <si>
    <t>R$</t>
  </si>
  <si>
    <t xml:space="preserve"> LAVANDA</t>
  </si>
  <si>
    <t>CHÁ VERDE</t>
  </si>
  <si>
    <t>VERBENA</t>
  </si>
  <si>
    <t>TOTAL</t>
  </si>
  <si>
    <t>Qtd.</t>
  </si>
  <si>
    <t>Cód.</t>
  </si>
  <si>
    <t xml:space="preserve">DIFUSOR DE AROMAS 200ML              </t>
  </si>
  <si>
    <t>1.3.2</t>
  </si>
  <si>
    <t>1.3.3</t>
  </si>
  <si>
    <t>1.3.4</t>
  </si>
  <si>
    <t>REFIL DIFUSOR DE AROMAS 250ML</t>
  </si>
  <si>
    <t>1.31.2</t>
  </si>
  <si>
    <t>1.31.3</t>
  </si>
  <si>
    <t>1.31.4</t>
  </si>
  <si>
    <t>ÁGUA PERFUMADA 500ML</t>
  </si>
  <si>
    <t>1.1.2</t>
  </si>
  <si>
    <t>1.1.3</t>
  </si>
  <si>
    <t>1.1.4</t>
  </si>
  <si>
    <t>REFIL AGUA PERFUMADA 500ML</t>
  </si>
  <si>
    <t>1.2.2</t>
  </si>
  <si>
    <t>1.2.3</t>
  </si>
  <si>
    <t>1.2.4</t>
  </si>
  <si>
    <t>CREME REPARADOR P/ MÃOS 350G</t>
  </si>
  <si>
    <t>1.41.2</t>
  </si>
  <si>
    <t>1.41.3</t>
  </si>
  <si>
    <t>1.41.4</t>
  </si>
  <si>
    <t>SABONETE LIQUIDO 200ML (VIDRO)</t>
  </si>
  <si>
    <t>1.12.2</t>
  </si>
  <si>
    <t>1.12.3</t>
  </si>
  <si>
    <t>1.12.4</t>
  </si>
  <si>
    <t>REFIL SABONETE LIQUIDO 500ML</t>
  </si>
  <si>
    <t>1.13.2</t>
  </si>
  <si>
    <t>1.13.3</t>
  </si>
  <si>
    <t>1.13.4</t>
  </si>
  <si>
    <t xml:space="preserve">SABONETE LIQUIDO 350ML  ( FR PET)                           </t>
  </si>
  <si>
    <t>1.10.2</t>
  </si>
  <si>
    <t>1.10.3</t>
  </si>
  <si>
    <t>1.10.4</t>
  </si>
  <si>
    <t>SPRAY DE AMBIENTE 200ML</t>
  </si>
  <si>
    <t>1.81.2</t>
  </si>
  <si>
    <t>1.81.3</t>
  </si>
  <si>
    <t>1.81.4</t>
  </si>
  <si>
    <t xml:space="preserve">TESTER </t>
  </si>
  <si>
    <t>1.61.2</t>
  </si>
  <si>
    <t>1.61.3</t>
  </si>
  <si>
    <t>1.61.4</t>
  </si>
  <si>
    <t>KIT 8 ( AGUA PERFUMADA/TOALHA LAVABO)</t>
  </si>
  <si>
    <t>1.K8.2</t>
  </si>
  <si>
    <t>1.K8.3</t>
  </si>
  <si>
    <t>1.K8.4</t>
  </si>
  <si>
    <t>kit 10 ( AGUA PERFUMADA/SPRAY AMB)</t>
  </si>
  <si>
    <t>1.K10.2</t>
  </si>
  <si>
    <t>1.K10.3</t>
  </si>
  <si>
    <t>1.K10.4</t>
  </si>
  <si>
    <t xml:space="preserve">KIT BANHEIRA G ( SAB LIQ/BUCHA/CR MAOS )                        </t>
  </si>
  <si>
    <t>1.83.2</t>
  </si>
  <si>
    <t>1.83.3</t>
  </si>
  <si>
    <t>1.83.4</t>
  </si>
  <si>
    <t>WINDSOR</t>
  </si>
  <si>
    <t>SAVOIA</t>
  </si>
  <si>
    <t>VERSAILLES</t>
  </si>
  <si>
    <t>OUTROS</t>
  </si>
  <si>
    <t xml:space="preserve">   </t>
  </si>
  <si>
    <t xml:space="preserve"> </t>
  </si>
  <si>
    <t>DIFUSOR DE AROMAS 250ML</t>
  </si>
  <si>
    <t>13.96.43</t>
  </si>
  <si>
    <t>13.96.44</t>
  </si>
  <si>
    <t>13.96.45</t>
  </si>
  <si>
    <t>13.95.43</t>
  </si>
  <si>
    <t>13.95.44</t>
  </si>
  <si>
    <t>13.95.45</t>
  </si>
  <si>
    <t>13.1.43</t>
  </si>
  <si>
    <t>13.1.44</t>
  </si>
  <si>
    <t>13.1.45</t>
  </si>
  <si>
    <t>REFIL ÁGUA PERFUMADA 500ML</t>
  </si>
  <si>
    <t>13.2.43</t>
  </si>
  <si>
    <t>13.2.44</t>
  </si>
  <si>
    <t>13.2.45</t>
  </si>
  <si>
    <t>CREME REP. MÃOS 250ML (VIDRO)</t>
  </si>
  <si>
    <t>13.14.43</t>
  </si>
  <si>
    <t>13.14.44</t>
  </si>
  <si>
    <t>13.14.45</t>
  </si>
  <si>
    <t>SABONETE LIQUIDO 230ML (VIDRO)</t>
  </si>
  <si>
    <t>13.12.43</t>
  </si>
  <si>
    <t>13.12.44</t>
  </si>
  <si>
    <t>13.12.45</t>
  </si>
  <si>
    <t>13.97.43</t>
  </si>
  <si>
    <t>13.97.44</t>
  </si>
  <si>
    <t>13.97.45</t>
  </si>
  <si>
    <t>13.13.43</t>
  </si>
  <si>
    <t>13.13.44</t>
  </si>
  <si>
    <t>13.13.45</t>
  </si>
  <si>
    <t>13.K8.43</t>
  </si>
  <si>
    <t>13.K8.44</t>
  </si>
  <si>
    <t>13.K8.45</t>
  </si>
  <si>
    <t>KIT 10 ( AGUA PERFUMADA/SPRAY AMB )</t>
  </si>
  <si>
    <t>13.K10.43</t>
  </si>
  <si>
    <t>13.K10.44</t>
  </si>
  <si>
    <t>13.K10.45</t>
  </si>
  <si>
    <t>13.61.43</t>
  </si>
  <si>
    <t>13.61.44</t>
  </si>
  <si>
    <t>13.61.45</t>
  </si>
  <si>
    <t xml:space="preserve">ATENÇÃO: VALORES SUJEITOS Á IMPOSTOS DE SUBSTITUIÇÃO TRIBUTÁRIA PARA OS SEGUINTES ESTADOS: AL, AP, BA, DF, MG, MT, PE, RJ, RS, SP, PR </t>
  </si>
  <si>
    <t xml:space="preserve">DIFUSOR DE AROMAS 250 ML </t>
  </si>
  <si>
    <t>23.1</t>
  </si>
  <si>
    <t>23.12</t>
  </si>
  <si>
    <t xml:space="preserve">MINI DIFUSOR 60 ML </t>
  </si>
  <si>
    <t>23.9</t>
  </si>
  <si>
    <t xml:space="preserve">SABONETE LIQUIDO 250 ML </t>
  </si>
  <si>
    <t>23.2</t>
  </si>
  <si>
    <t>23.11</t>
  </si>
  <si>
    <t xml:space="preserve">SPRAY AMBIENTE 240ML </t>
  </si>
  <si>
    <t>23.3</t>
  </si>
  <si>
    <t>23.61</t>
  </si>
  <si>
    <t>KIT 5 ( SPRAY AMB 60ML/ MINI DIF/GESSO)  )</t>
  </si>
  <si>
    <t>23.K5</t>
  </si>
  <si>
    <t>RUBI</t>
  </si>
  <si>
    <t>OURO</t>
  </si>
  <si>
    <t>DIFUSOR DE AROMAS 330ML</t>
  </si>
  <si>
    <t>17.3.2</t>
  </si>
  <si>
    <t>17.3.1</t>
  </si>
  <si>
    <t>17.95.2</t>
  </si>
  <si>
    <t>17.95.1</t>
  </si>
  <si>
    <t>SABONETE LIQUIDO 330ML</t>
  </si>
  <si>
    <t>17.6.2</t>
  </si>
  <si>
    <t>17.6.1</t>
  </si>
  <si>
    <t>17.97.2</t>
  </si>
  <si>
    <t>17.97.1</t>
  </si>
  <si>
    <t>SPRAY DE AMBIENTE 240ML</t>
  </si>
  <si>
    <t>17.8.1</t>
  </si>
  <si>
    <t>17.8.2</t>
  </si>
  <si>
    <t>17.61.2</t>
  </si>
  <si>
    <t>17.61.1</t>
  </si>
  <si>
    <t>KIT 6 (SPRAY AMB/TOALHA)</t>
  </si>
  <si>
    <t>17.K6.1</t>
  </si>
  <si>
    <t>17.K6.2</t>
  </si>
  <si>
    <t>FIGO PIMENTA</t>
  </si>
  <si>
    <t>LIMÃO SIC</t>
  </si>
  <si>
    <t>ERVAS FINAS</t>
  </si>
  <si>
    <t>MANDARINA</t>
  </si>
  <si>
    <t>ALECRIM</t>
  </si>
  <si>
    <t>GENGIBRE</t>
  </si>
  <si>
    <t>MISTO</t>
  </si>
  <si>
    <t>7.51.45</t>
  </si>
  <si>
    <t>7.51.13</t>
  </si>
  <si>
    <t>7.51.14</t>
  </si>
  <si>
    <t>7.51.42</t>
  </si>
  <si>
    <t>7.51.43</t>
  </si>
  <si>
    <t>7.51.44</t>
  </si>
  <si>
    <t>7.58.45</t>
  </si>
  <si>
    <t>7.57.13</t>
  </si>
  <si>
    <t>7.58.14</t>
  </si>
  <si>
    <t>7.58.42</t>
  </si>
  <si>
    <t>7.58.43</t>
  </si>
  <si>
    <t>7.58.44</t>
  </si>
  <si>
    <t>CREME REP. MÃOS 300ML</t>
  </si>
  <si>
    <t>7.3.45</t>
  </si>
  <si>
    <t>7.3.13</t>
  </si>
  <si>
    <t>7.3.14</t>
  </si>
  <si>
    <t>7.3.42</t>
  </si>
  <si>
    <t>7.3.43</t>
  </si>
  <si>
    <t>7.3.44</t>
  </si>
  <si>
    <t>SABONETE LIQUIDO 500ML</t>
  </si>
  <si>
    <t>7.7.45</t>
  </si>
  <si>
    <t>7.7.13</t>
  </si>
  <si>
    <t>7.7.14</t>
  </si>
  <si>
    <t>7.7.42</t>
  </si>
  <si>
    <t>7.7.43</t>
  </si>
  <si>
    <t>7.7.44</t>
  </si>
  <si>
    <t>7.8.45</t>
  </si>
  <si>
    <t>7.8.13</t>
  </si>
  <si>
    <t>7.8.14</t>
  </si>
  <si>
    <t>7.8.42</t>
  </si>
  <si>
    <t>7.8.43</t>
  </si>
  <si>
    <t>7.8.44</t>
  </si>
  <si>
    <t>7.61.45</t>
  </si>
  <si>
    <t>7.61.13</t>
  </si>
  <si>
    <t>7.61.14</t>
  </si>
  <si>
    <t>7.61.42</t>
  </si>
  <si>
    <t>7.61.43</t>
  </si>
  <si>
    <t>7.61.44</t>
  </si>
  <si>
    <t xml:space="preserve">SABONETE VEG 250G </t>
  </si>
  <si>
    <t>7.23.45</t>
  </si>
  <si>
    <t>7.23.13</t>
  </si>
  <si>
    <t>7.23.14</t>
  </si>
  <si>
    <t>7.23.42</t>
  </si>
  <si>
    <t>7.23.43</t>
  </si>
  <si>
    <t>7.23.44</t>
  </si>
  <si>
    <t>LANCHEIRA TÉRMICA</t>
  </si>
  <si>
    <t>7.99</t>
  </si>
  <si>
    <t>KIT 1 ( SPRAY AMB/ 2 GESSOS )</t>
  </si>
  <si>
    <t>7.K1.45</t>
  </si>
  <si>
    <t>7.K1.13</t>
  </si>
  <si>
    <t>7.K1.14</t>
  </si>
  <si>
    <t>7.K1.42</t>
  </si>
  <si>
    <t>7.K1.43</t>
  </si>
  <si>
    <t>7.K1.44</t>
  </si>
  <si>
    <t>KIT 8 ( SAB LIQ 500ML/TOALHA MAO )</t>
  </si>
  <si>
    <t>7.K8.45</t>
  </si>
  <si>
    <t>7.K8.13</t>
  </si>
  <si>
    <t>7.K8.14</t>
  </si>
  <si>
    <t>7.K8.42</t>
  </si>
  <si>
    <t>7.K8.43</t>
  </si>
  <si>
    <t>7.K8.44</t>
  </si>
  <si>
    <t>KIT 9 ( SAB LIQ 500ML/CR MAOS/SAB BARRA)</t>
  </si>
  <si>
    <t>7.K9.45</t>
  </si>
  <si>
    <t>7.K9.13</t>
  </si>
  <si>
    <t>7.K9.14</t>
  </si>
  <si>
    <t>7.K9.42</t>
  </si>
  <si>
    <t>7.K9.43</t>
  </si>
  <si>
    <t>7.K9.44</t>
  </si>
  <si>
    <t>BABY</t>
  </si>
  <si>
    <t>BRIDE</t>
  </si>
  <si>
    <t>DIFUSOR DE AROMAS 200ML</t>
  </si>
  <si>
    <t>9.1.0</t>
  </si>
  <si>
    <t>9.1.1</t>
  </si>
  <si>
    <t>9.13.0</t>
  </si>
  <si>
    <t>9.13.1</t>
  </si>
  <si>
    <t>9.0.0</t>
  </si>
  <si>
    <t>9.0.1</t>
  </si>
  <si>
    <t>9.0</t>
  </si>
  <si>
    <t>9.1</t>
  </si>
  <si>
    <t>9.11.0</t>
  </si>
  <si>
    <t>9.11.1</t>
  </si>
  <si>
    <t>9.12.0</t>
  </si>
  <si>
    <t>9.12.1</t>
  </si>
  <si>
    <t>SABONETE LIQUIDO 350ML ( FR PET)</t>
  </si>
  <si>
    <t>9.4.0</t>
  </si>
  <si>
    <t>9.4.1</t>
  </si>
  <si>
    <t>SPRAY AMBIENTE 250ML</t>
  </si>
  <si>
    <t>9.2.0</t>
  </si>
  <si>
    <t>9.2.1</t>
  </si>
  <si>
    <t>9.61.0</t>
  </si>
  <si>
    <t>9.61.1</t>
  </si>
  <si>
    <t>KIT 1 ( SPRAY 250ML/ 3 GESSOS )</t>
  </si>
  <si>
    <t>9.7.1</t>
  </si>
  <si>
    <t>9.7.2</t>
  </si>
  <si>
    <t>9.K8.0</t>
  </si>
  <si>
    <t>9.K8.1</t>
  </si>
  <si>
    <t>BANHEIRINHA COM 1 SAB</t>
  </si>
  <si>
    <t>9.5.0</t>
  </si>
  <si>
    <t>9.5.1</t>
  </si>
  <si>
    <t>SABONETE VEG 80G BABY</t>
  </si>
  <si>
    <t>9.9.0</t>
  </si>
  <si>
    <t>SABONETE BARRA 90G BRIDE</t>
  </si>
  <si>
    <t>9.9.1</t>
  </si>
  <si>
    <t>SWEET CHRIST.</t>
  </si>
  <si>
    <t>FESTIVE SPICE</t>
  </si>
  <si>
    <t>19.11</t>
  </si>
  <si>
    <t>20.11</t>
  </si>
  <si>
    <t>20.99</t>
  </si>
  <si>
    <t>SABONETE LIQUIDO 200ML</t>
  </si>
  <si>
    <t>19.12</t>
  </si>
  <si>
    <t>SPRAY AMBIENTE 240ML</t>
  </si>
  <si>
    <t>19.8</t>
  </si>
  <si>
    <t>20.8</t>
  </si>
  <si>
    <t>KIT 6 ( SPRAY AMB/TOALHA)</t>
  </si>
  <si>
    <t>19.K6</t>
  </si>
  <si>
    <t>20.K6</t>
  </si>
  <si>
    <t>19.61</t>
  </si>
  <si>
    <t>20.61</t>
  </si>
  <si>
    <t xml:space="preserve">GARRAFAS PREMIUM 700ML  </t>
  </si>
  <si>
    <t>GARRAFA PREMIUM BRASAO</t>
  </si>
  <si>
    <t>30.2</t>
  </si>
  <si>
    <t>GARRAFA PREMIUM FLOR DE LEGNO</t>
  </si>
  <si>
    <t>30.5</t>
  </si>
  <si>
    <t xml:space="preserve">( NÃO ACOMPANHA REFIL, DEVE SER COMPRADO A PARTE) </t>
  </si>
  <si>
    <t>PREÇO SUBST. TRIB.</t>
  </si>
  <si>
    <t>PREÇO TOTAL</t>
  </si>
  <si>
    <t>CONDIÇÕES DE VENDA</t>
  </si>
  <si>
    <t>FRETE:</t>
  </si>
  <si>
    <t>FOB</t>
  </si>
  <si>
    <t>PEDIDO MÍNIMO:</t>
  </si>
  <si>
    <t>QUANTIDADE MÍNIMA:</t>
  </si>
  <si>
    <t>3 unidades de cada item/fragrância com exceção de difusores e kits que são vendidos individualmente.</t>
  </si>
  <si>
    <t>FORMA DE PAGAMENTO:</t>
  </si>
  <si>
    <t>À vista com 5% de desconto ou 30DD . Acima de R$ 1000,00 - 30/60 DD. Acima de R$ 2000,00 - 30/45/60 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</si>
</sst>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;[Red]\-&quot;R$&quot;\ #,##0.00"/>
  </numFmts>
  <fonts count="18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2"/>
      <color theme="0"/>
      <name val="Arial"/>
      <family val="2"/>
    </font>
    <font>
      <sz val="9"/>
      <color rgb="FF2D1818"/>
      <name val="Arial"/>
      <family val="2"/>
    </font>
    <font>
      <sz val="9"/>
      <color indexed="9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b/>
      <sz val="9"/>
      <color rgb="FFC00000"/>
      <name val="Arial"/>
      <family val="2"/>
    </font>
    <font>
      <b/>
      <sz val="7"/>
      <color theme="0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2D18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F21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B5B5"/>
        <bgColor indexed="64"/>
      </patternFill>
    </fill>
    <fill>
      <patternFill patternType="solid">
        <fgColor rgb="FF2C181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80">
    <border>
      <left/>
      <right/>
      <top/>
      <bottom/>
      <diagonal/>
    </border>
    <border>
      <left style="medium">
        <color rgb="FF2D1818"/>
      </left>
      <right style="thin">
        <color indexed="64"/>
      </right>
      <top style="medium">
        <color rgb="FF2D181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2D1818"/>
      </top>
      <bottom style="thin">
        <color indexed="64"/>
      </bottom>
      <diagonal/>
    </border>
    <border>
      <left style="thin">
        <color indexed="64"/>
      </left>
      <right style="medium">
        <color rgb="FF2D1818"/>
      </right>
      <top style="medium">
        <color rgb="FF2D1818"/>
      </top>
      <bottom style="thin">
        <color indexed="64"/>
      </bottom>
      <diagonal/>
    </border>
    <border>
      <left/>
      <right/>
      <top style="medium">
        <color rgb="FF2D1818"/>
      </top>
      <bottom/>
      <diagonal/>
    </border>
    <border>
      <left/>
      <right style="medium">
        <color rgb="FF2D1818"/>
      </right>
      <top style="medium">
        <color rgb="FF2D1818"/>
      </top>
      <bottom/>
      <diagonal/>
    </border>
    <border>
      <left style="medium">
        <color rgb="FF2D181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2D1818"/>
      </right>
      <top style="thin">
        <color indexed="64"/>
      </top>
      <bottom/>
      <diagonal/>
    </border>
    <border>
      <left/>
      <right style="medium">
        <color rgb="FF2D1818"/>
      </right>
      <top/>
      <bottom/>
      <diagonal/>
    </border>
    <border>
      <left style="medium">
        <color rgb="FF2D1818"/>
      </left>
      <right/>
      <top/>
      <bottom style="medium">
        <color rgb="FF2D1818"/>
      </bottom>
      <diagonal/>
    </border>
    <border>
      <left/>
      <right/>
      <top/>
      <bottom style="medium">
        <color rgb="FF2D1818"/>
      </bottom>
      <diagonal/>
    </border>
    <border>
      <left/>
      <right style="medium">
        <color rgb="FF2D1818"/>
      </right>
      <top/>
      <bottom style="medium">
        <color rgb="FF2D1818"/>
      </bottom>
      <diagonal/>
    </border>
    <border>
      <left style="medium">
        <color rgb="FF2D1818"/>
      </left>
      <right style="thin">
        <color rgb="FF2D1818"/>
      </right>
      <top style="medium">
        <color rgb="FF2D1818"/>
      </top>
      <bottom style="thin">
        <color rgb="FF2D1818"/>
      </bottom>
      <diagonal/>
    </border>
    <border>
      <left style="thin">
        <color rgb="FF2D1818"/>
      </left>
      <right style="thin">
        <color rgb="FF2D1818"/>
      </right>
      <top style="medium">
        <color rgb="FF2D1818"/>
      </top>
      <bottom style="thin">
        <color rgb="FF2D1818"/>
      </bottom>
      <diagonal/>
    </border>
    <border>
      <left style="thin">
        <color rgb="FF2D1818"/>
      </left>
      <right style="medium">
        <color rgb="FF2D1818"/>
      </right>
      <top style="medium">
        <color rgb="FF2D1818"/>
      </top>
      <bottom style="thin">
        <color rgb="FF2D1818"/>
      </bottom>
      <diagonal/>
    </border>
    <border>
      <left style="medium">
        <color rgb="FF2D1818"/>
      </left>
      <right style="thin">
        <color rgb="FF2D1818"/>
      </right>
      <top style="thin">
        <color rgb="FF2D1818"/>
      </top>
      <bottom style="thin">
        <color rgb="FF2D1818"/>
      </bottom>
      <diagonal/>
    </border>
    <border>
      <left style="thin">
        <color rgb="FF2D1818"/>
      </left>
      <right style="thin">
        <color rgb="FF2D1818"/>
      </right>
      <top style="thin">
        <color rgb="FF2D1818"/>
      </top>
      <bottom style="thin">
        <color rgb="FF2D1818"/>
      </bottom>
      <diagonal/>
    </border>
    <border>
      <left style="thin">
        <color rgb="FF2D1818"/>
      </left>
      <right style="medium">
        <color rgb="FF2D1818"/>
      </right>
      <top style="thin">
        <color rgb="FF2D1818"/>
      </top>
      <bottom style="thin">
        <color rgb="FF2D1818"/>
      </bottom>
      <diagonal/>
    </border>
    <border>
      <left style="medium">
        <color rgb="FF2D1818"/>
      </left>
      <right style="thin">
        <color rgb="FF2D1818"/>
      </right>
      <top style="thin">
        <color rgb="FF2D1818"/>
      </top>
      <bottom style="medium">
        <color rgb="FF2D1818"/>
      </bottom>
      <diagonal/>
    </border>
    <border>
      <left style="thin">
        <color rgb="FF2D1818"/>
      </left>
      <right style="thin">
        <color rgb="FF2D1818"/>
      </right>
      <top style="thin">
        <color rgb="FF2D1818"/>
      </top>
      <bottom style="medium">
        <color rgb="FF2D1818"/>
      </bottom>
      <diagonal/>
    </border>
    <border>
      <left style="thin">
        <color rgb="FF2D1818"/>
      </left>
      <right style="medium">
        <color rgb="FF2D1818"/>
      </right>
      <top style="thin">
        <color rgb="FF2D1818"/>
      </top>
      <bottom style="medium">
        <color rgb="FF2D1818"/>
      </bottom>
      <diagonal/>
    </border>
    <border>
      <left style="medium">
        <color rgb="FF2D1818"/>
      </left>
      <right/>
      <top style="medium">
        <color rgb="FF2D1818"/>
      </top>
      <bottom style="medium">
        <color rgb="FF2D1818"/>
      </bottom>
      <diagonal/>
    </border>
    <border>
      <left/>
      <right/>
      <top style="medium">
        <color rgb="FF2D1818"/>
      </top>
      <bottom style="medium">
        <color rgb="FF2D1818"/>
      </bottom>
      <diagonal/>
    </border>
    <border>
      <left/>
      <right style="medium">
        <color rgb="FF2D1818"/>
      </right>
      <top style="medium">
        <color rgb="FF2D1818"/>
      </top>
      <bottom style="medium">
        <color rgb="FF2D1818"/>
      </bottom>
      <diagonal/>
    </border>
    <border>
      <left style="medium">
        <color rgb="FF2D1818"/>
      </left>
      <right/>
      <top style="medium">
        <color rgb="FF2D1818"/>
      </top>
      <bottom style="thin">
        <color rgb="FF2D1818"/>
      </bottom>
      <diagonal/>
    </border>
    <border>
      <left style="medium">
        <color rgb="FF3F2121"/>
      </left>
      <right style="thin">
        <color rgb="FF3F2121"/>
      </right>
      <top style="medium">
        <color rgb="FF3F2121"/>
      </top>
      <bottom style="thin">
        <color rgb="FF3F2121"/>
      </bottom>
      <diagonal/>
    </border>
    <border>
      <left style="thin">
        <color rgb="FF3F2121"/>
      </left>
      <right style="thin">
        <color rgb="FF3F2121"/>
      </right>
      <top style="medium">
        <color rgb="FF3F2121"/>
      </top>
      <bottom style="thin">
        <color rgb="FF3F2121"/>
      </bottom>
      <diagonal/>
    </border>
    <border>
      <left style="thin">
        <color rgb="FF3F2121"/>
      </left>
      <right style="medium">
        <color rgb="FF3F2121"/>
      </right>
      <top style="medium">
        <color rgb="FF3F2121"/>
      </top>
      <bottom style="thin">
        <color rgb="FF3F2121"/>
      </bottom>
      <diagonal/>
    </border>
    <border>
      <left style="medium">
        <color rgb="FF2D1818"/>
      </left>
      <right/>
      <top style="thin">
        <color rgb="FF2D1818"/>
      </top>
      <bottom/>
      <diagonal/>
    </border>
    <border>
      <left style="medium">
        <color rgb="FF3F2121"/>
      </left>
      <right style="thin">
        <color rgb="FF3F2121"/>
      </right>
      <top style="thin">
        <color rgb="FF3F2121"/>
      </top>
      <bottom/>
      <diagonal/>
    </border>
    <border>
      <left style="thin">
        <color rgb="FF3F2121"/>
      </left>
      <right style="thin">
        <color rgb="FF3F2121"/>
      </right>
      <top style="thin">
        <color rgb="FF3F2121"/>
      </top>
      <bottom/>
      <diagonal/>
    </border>
    <border>
      <left style="thin">
        <color rgb="FF3F2121"/>
      </left>
      <right style="medium">
        <color rgb="FF3F2121"/>
      </right>
      <top style="thin">
        <color rgb="FF3F212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2D1818"/>
      </left>
      <right style="medium">
        <color rgb="FF2D1818"/>
      </right>
      <top style="medium">
        <color rgb="FF2D1818"/>
      </top>
      <bottom style="medium">
        <color rgb="FF2D1818"/>
      </bottom>
      <diagonal/>
    </border>
    <border>
      <left style="thin">
        <color rgb="FF2D1818"/>
      </left>
      <right/>
      <top style="medium">
        <color rgb="FF2D1818"/>
      </top>
      <bottom style="thin">
        <color rgb="FF2D1818"/>
      </bottom>
      <diagonal/>
    </border>
    <border>
      <left/>
      <right/>
      <top style="medium">
        <color rgb="FF2D1818"/>
      </top>
      <bottom style="thin">
        <color rgb="FF2D1818"/>
      </bottom>
      <diagonal/>
    </border>
    <border>
      <left/>
      <right style="medium">
        <color rgb="FF2D1818"/>
      </right>
      <top style="medium">
        <color rgb="FF2D1818"/>
      </top>
      <bottom style="thin">
        <color rgb="FF2D1818"/>
      </bottom>
      <diagonal/>
    </border>
    <border>
      <left style="medium">
        <color rgb="FF2D1818"/>
      </left>
      <right style="thin">
        <color rgb="FF2D1818"/>
      </right>
      <top/>
      <bottom style="thin">
        <color rgb="FF2D1818"/>
      </bottom>
      <diagonal/>
    </border>
    <border>
      <left style="thin">
        <color rgb="FF2D1818"/>
      </left>
      <right/>
      <top style="thin">
        <color rgb="FF2D1818"/>
      </top>
      <bottom style="thin">
        <color rgb="FF2D1818"/>
      </bottom>
      <diagonal/>
    </border>
    <border>
      <left/>
      <right/>
      <top style="thin">
        <color rgb="FF2D1818"/>
      </top>
      <bottom style="thin">
        <color rgb="FF2D1818"/>
      </bottom>
      <diagonal/>
    </border>
    <border>
      <left/>
      <right style="medium">
        <color rgb="FF2D1818"/>
      </right>
      <top style="thin">
        <color rgb="FF2D1818"/>
      </top>
      <bottom style="thin">
        <color rgb="FF2D1818"/>
      </bottom>
      <diagonal/>
    </border>
    <border>
      <left style="thin">
        <color rgb="FF2D1818"/>
      </left>
      <right/>
      <top style="thin">
        <color rgb="FF2D1818"/>
      </top>
      <bottom style="medium">
        <color rgb="FF2D1818"/>
      </bottom>
      <diagonal/>
    </border>
    <border>
      <left/>
      <right/>
      <top style="thin">
        <color rgb="FF2D1818"/>
      </top>
      <bottom style="medium">
        <color rgb="FF2D1818"/>
      </bottom>
      <diagonal/>
    </border>
    <border>
      <left/>
      <right style="medium">
        <color rgb="FF2D1818"/>
      </right>
      <top style="thin">
        <color rgb="FF2D1818"/>
      </top>
      <bottom style="medium">
        <color rgb="FF2D1818"/>
      </bottom>
      <diagonal/>
    </border>
    <border>
      <left style="medium">
        <color rgb="FF2D1818"/>
      </left>
      <right/>
      <top style="medium">
        <color rgb="FF2D1818"/>
      </top>
      <bottom/>
      <diagonal/>
    </border>
    <border>
      <left style="medium">
        <color rgb="FF2D1818"/>
      </left>
      <right style="medium">
        <color rgb="FF3F2121"/>
      </right>
      <top style="medium">
        <color rgb="FF2D1818"/>
      </top>
      <bottom/>
      <diagonal/>
    </border>
    <border>
      <left style="medium">
        <color rgb="FF2D1818"/>
      </left>
      <right style="medium">
        <color rgb="FF3F2121"/>
      </right>
      <top/>
      <bottom style="medium">
        <color indexed="64"/>
      </bottom>
      <diagonal/>
    </border>
    <border>
      <left style="medium">
        <color rgb="FF3F2121"/>
      </left>
      <right style="thin">
        <color rgb="FF3F2121"/>
      </right>
      <top/>
      <bottom style="medium">
        <color indexed="64"/>
      </bottom>
      <diagonal/>
    </border>
    <border>
      <left/>
      <right style="thin">
        <color rgb="FF3F2121"/>
      </right>
      <top style="medium">
        <color rgb="FF3F2121"/>
      </top>
      <bottom style="thin">
        <color rgb="FF3F2121"/>
      </bottom>
      <diagonal/>
    </border>
    <border>
      <left style="medium">
        <color rgb="FF3F2121"/>
      </left>
      <right/>
      <top style="medium">
        <color rgb="FF3F2121"/>
      </top>
      <bottom/>
      <diagonal/>
    </border>
    <border>
      <left style="thin">
        <color rgb="FF3F2121"/>
      </left>
      <right style="thin">
        <color rgb="FF3F212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3F2121"/>
      </left>
      <right style="thin">
        <color rgb="FF3F2121"/>
      </right>
      <top/>
      <bottom/>
      <diagonal/>
    </border>
    <border>
      <left style="medium">
        <color rgb="FF2D1818"/>
      </left>
      <right style="medium">
        <color rgb="FF2D1818"/>
      </right>
      <top/>
      <bottom style="medium">
        <color rgb="FF2D1818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Font="1"/>
    <xf numFmtId="0" fontId="8" fillId="0" borderId="0" xfId="0" applyFont="1"/>
    <xf numFmtId="0" fontId="2" fillId="5" borderId="31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left"/>
    </xf>
    <xf numFmtId="2" fontId="8" fillId="4" borderId="34" xfId="0" applyNumberFormat="1" applyFont="1" applyFill="1" applyBorder="1" applyAlignment="1">
      <alignment horizontal="left"/>
    </xf>
    <xf numFmtId="0" fontId="10" fillId="0" borderId="34" xfId="0" applyFont="1" applyBorder="1" applyAlignment="1" applyProtection="1">
      <alignment horizontal="center"/>
      <protection locked="0"/>
    </xf>
    <xf numFmtId="0" fontId="1" fillId="0" borderId="34" xfId="0" applyFont="1" applyBorder="1" applyAlignment="1">
      <alignment horizontal="left"/>
    </xf>
    <xf numFmtId="0" fontId="1" fillId="6" borderId="34" xfId="0" applyFont="1" applyFill="1" applyBorder="1" applyAlignment="1">
      <alignment horizontal="left"/>
    </xf>
    <xf numFmtId="0" fontId="10" fillId="6" borderId="34" xfId="0" applyFont="1" applyFill="1" applyBorder="1" applyAlignment="1" applyProtection="1">
      <alignment horizontal="center"/>
      <protection locked="0"/>
    </xf>
    <xf numFmtId="0" fontId="8" fillId="6" borderId="34" xfId="0" applyFont="1" applyFill="1" applyBorder="1" applyAlignment="1">
      <alignment horizontal="left"/>
    </xf>
    <xf numFmtId="2" fontId="8" fillId="0" borderId="35" xfId="0" applyNumberFormat="1" applyFont="1" applyBorder="1" applyAlignment="1">
      <alignment horizontal="left"/>
    </xf>
    <xf numFmtId="0" fontId="8" fillId="4" borderId="36" xfId="0" applyFont="1" applyFill="1" applyBorder="1" applyAlignment="1">
      <alignment horizontal="left"/>
    </xf>
    <xf numFmtId="2" fontId="8" fillId="4" borderId="37" xfId="0" applyNumberFormat="1" applyFont="1" applyFill="1" applyBorder="1" applyAlignment="1">
      <alignment horizontal="left"/>
    </xf>
    <xf numFmtId="0" fontId="10" fillId="0" borderId="37" xfId="0" applyFont="1" applyBorder="1" applyAlignment="1" applyProtection="1">
      <alignment horizontal="center"/>
      <protection locked="0"/>
    </xf>
    <xf numFmtId="0" fontId="1" fillId="0" borderId="37" xfId="0" applyFont="1" applyBorder="1" applyAlignment="1">
      <alignment horizontal="left"/>
    </xf>
    <xf numFmtId="0" fontId="1" fillId="6" borderId="37" xfId="0" applyFont="1" applyFill="1" applyBorder="1" applyAlignment="1">
      <alignment horizontal="left"/>
    </xf>
    <xf numFmtId="0" fontId="10" fillId="6" borderId="37" xfId="0" applyFont="1" applyFill="1" applyBorder="1" applyAlignment="1" applyProtection="1">
      <alignment horizontal="center"/>
      <protection locked="0"/>
    </xf>
    <xf numFmtId="0" fontId="8" fillId="6" borderId="37" xfId="0" applyFont="1" applyFill="1" applyBorder="1" applyAlignment="1">
      <alignment horizontal="left"/>
    </xf>
    <xf numFmtId="2" fontId="8" fillId="0" borderId="37" xfId="0" applyNumberFormat="1" applyFont="1" applyBorder="1" applyAlignment="1">
      <alignment horizontal="left"/>
    </xf>
    <xf numFmtId="0" fontId="8" fillId="0" borderId="36" xfId="0" applyFont="1" applyBorder="1" applyAlignment="1">
      <alignment horizontal="left"/>
    </xf>
    <xf numFmtId="0" fontId="8" fillId="4" borderId="38" xfId="0" applyFont="1" applyFill="1" applyBorder="1" applyAlignment="1">
      <alignment horizontal="left"/>
    </xf>
    <xf numFmtId="2" fontId="8" fillId="4" borderId="39" xfId="0" applyNumberFormat="1" applyFont="1" applyFill="1" applyBorder="1" applyAlignment="1">
      <alignment horizontal="left"/>
    </xf>
    <xf numFmtId="0" fontId="10" fillId="0" borderId="39" xfId="0" applyFont="1" applyBorder="1" applyAlignment="1" applyProtection="1">
      <alignment horizontal="center"/>
      <protection locked="0"/>
    </xf>
    <xf numFmtId="0" fontId="1" fillId="0" borderId="39" xfId="0" applyFont="1" applyBorder="1" applyAlignment="1">
      <alignment horizontal="left"/>
    </xf>
    <xf numFmtId="0" fontId="1" fillId="6" borderId="39" xfId="0" applyFont="1" applyFill="1" applyBorder="1" applyAlignment="1">
      <alignment horizontal="left"/>
    </xf>
    <xf numFmtId="0" fontId="10" fillId="6" borderId="39" xfId="0" applyFont="1" applyFill="1" applyBorder="1" applyAlignment="1" applyProtection="1">
      <alignment horizontal="center"/>
      <protection locked="0"/>
    </xf>
    <xf numFmtId="0" fontId="2" fillId="5" borderId="40" xfId="0" applyFont="1" applyFill="1" applyBorder="1" applyAlignment="1">
      <alignment horizontal="left"/>
    </xf>
    <xf numFmtId="2" fontId="2" fillId="5" borderId="41" xfId="0" applyNumberFormat="1" applyFont="1" applyFill="1" applyBorder="1" applyAlignment="1">
      <alignment horizontal="left"/>
    </xf>
    <xf numFmtId="0" fontId="3" fillId="5" borderId="41" xfId="0" applyFont="1" applyFill="1" applyBorder="1" applyAlignment="1">
      <alignment horizontal="left"/>
    </xf>
    <xf numFmtId="0" fontId="3" fillId="5" borderId="41" xfId="0" applyFont="1" applyFill="1" applyBorder="1" applyAlignment="1">
      <alignment horizontal="center"/>
    </xf>
    <xf numFmtId="0" fontId="3" fillId="5" borderId="41" xfId="0" applyFont="1" applyFill="1" applyBorder="1" applyAlignment="1" applyProtection="1">
      <alignment horizontal="center"/>
      <protection locked="0"/>
    </xf>
    <xf numFmtId="0" fontId="2" fillId="5" borderId="41" xfId="0" applyFont="1" applyFill="1" applyBorder="1" applyAlignment="1" applyProtection="1">
      <alignment horizontal="center"/>
      <protection locked="0"/>
    </xf>
    <xf numFmtId="2" fontId="2" fillId="5" borderId="42" xfId="0" applyNumberFormat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2" fillId="5" borderId="27" xfId="0" applyFont="1" applyFill="1" applyBorder="1" applyAlignment="1">
      <alignment horizontal="center" vertical="center"/>
    </xf>
    <xf numFmtId="0" fontId="10" fillId="4" borderId="37" xfId="0" applyFont="1" applyFill="1" applyBorder="1" applyAlignment="1" applyProtection="1">
      <alignment horizontal="center"/>
      <protection locked="0"/>
    </xf>
    <xf numFmtId="0" fontId="1" fillId="4" borderId="39" xfId="0" applyFont="1" applyFill="1" applyBorder="1" applyAlignment="1">
      <alignment horizontal="left"/>
    </xf>
    <xf numFmtId="0" fontId="3" fillId="5" borderId="2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left"/>
    </xf>
    <xf numFmtId="0" fontId="1" fillId="4" borderId="37" xfId="0" applyFont="1" applyFill="1" applyBorder="1" applyAlignment="1">
      <alignment horizontal="left"/>
    </xf>
    <xf numFmtId="0" fontId="10" fillId="3" borderId="34" xfId="0" applyFont="1" applyFill="1" applyBorder="1" applyAlignment="1" applyProtection="1">
      <alignment horizontal="center"/>
      <protection locked="0"/>
    </xf>
    <xf numFmtId="0" fontId="10" fillId="3" borderId="37" xfId="0" applyFont="1" applyFill="1" applyBorder="1" applyAlignment="1" applyProtection="1">
      <alignment horizontal="center"/>
      <protection locked="0"/>
    </xf>
    <xf numFmtId="0" fontId="2" fillId="5" borderId="43" xfId="0" applyFont="1" applyFill="1" applyBorder="1" applyAlignment="1">
      <alignment horizontal="left"/>
    </xf>
    <xf numFmtId="2" fontId="2" fillId="5" borderId="44" xfId="0" applyNumberFormat="1" applyFont="1" applyFill="1" applyBorder="1" applyAlignment="1">
      <alignment horizontal="left"/>
    </xf>
    <xf numFmtId="0" fontId="3" fillId="5" borderId="44" xfId="0" applyFont="1" applyFill="1" applyBorder="1" applyAlignment="1">
      <alignment horizontal="left"/>
    </xf>
    <xf numFmtId="0" fontId="3" fillId="5" borderId="44" xfId="0" applyFont="1" applyFill="1" applyBorder="1" applyAlignment="1">
      <alignment horizontal="center"/>
    </xf>
    <xf numFmtId="0" fontId="3" fillId="5" borderId="44" xfId="0" applyFont="1" applyFill="1" applyBorder="1" applyAlignment="1" applyProtection="1">
      <alignment horizontal="center"/>
      <protection locked="0"/>
    </xf>
    <xf numFmtId="0" fontId="2" fillId="5" borderId="44" xfId="0" applyFont="1" applyFill="1" applyBorder="1" applyAlignment="1" applyProtection="1">
      <alignment horizontal="center"/>
      <protection locked="0"/>
    </xf>
    <xf numFmtId="2" fontId="2" fillId="5" borderId="45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12" fillId="0" borderId="46" xfId="0" applyFont="1" applyBorder="1" applyAlignment="1" applyProtection="1">
      <alignment horizontal="left"/>
      <protection locked="0"/>
    </xf>
    <xf numFmtId="49" fontId="13" fillId="0" borderId="34" xfId="0" applyNumberFormat="1" applyFont="1" applyBorder="1" applyAlignment="1">
      <alignment horizontal="left"/>
    </xf>
    <xf numFmtId="0" fontId="12" fillId="0" borderId="34" xfId="0" applyFont="1" applyBorder="1" applyAlignment="1" applyProtection="1">
      <alignment horizontal="left"/>
      <protection locked="0"/>
    </xf>
    <xf numFmtId="0" fontId="1" fillId="6" borderId="47" xfId="0" applyFont="1" applyFill="1" applyBorder="1" applyAlignment="1">
      <alignment horizontal="left"/>
    </xf>
    <xf numFmtId="0" fontId="12" fillId="0" borderId="48" xfId="0" applyFont="1" applyBorder="1" applyAlignment="1" applyProtection="1">
      <alignment horizontal="left"/>
      <protection locked="0"/>
    </xf>
    <xf numFmtId="49" fontId="13" fillId="0" borderId="37" xfId="0" applyNumberFormat="1" applyFont="1" applyBorder="1" applyAlignment="1">
      <alignment horizontal="left"/>
    </xf>
    <xf numFmtId="0" fontId="12" fillId="0" borderId="37" xfId="0" applyFont="1" applyBorder="1" applyAlignment="1" applyProtection="1">
      <alignment horizontal="left"/>
      <protection locked="0"/>
    </xf>
    <xf numFmtId="0" fontId="1" fillId="6" borderId="49" xfId="0" applyFont="1" applyFill="1" applyBorder="1" applyAlignment="1">
      <alignment horizontal="left"/>
    </xf>
    <xf numFmtId="0" fontId="12" fillId="4" borderId="48" xfId="0" applyFont="1" applyFill="1" applyBorder="1" applyAlignment="1" applyProtection="1">
      <alignment horizontal="left"/>
      <protection locked="0"/>
    </xf>
    <xf numFmtId="49" fontId="13" fillId="4" borderId="37" xfId="0" applyNumberFormat="1" applyFont="1" applyFill="1" applyBorder="1" applyAlignment="1">
      <alignment horizontal="left"/>
    </xf>
    <xf numFmtId="0" fontId="12" fillId="4" borderId="37" xfId="0" applyFont="1" applyFill="1" applyBorder="1" applyAlignment="1" applyProtection="1">
      <alignment horizontal="left"/>
      <protection locked="0"/>
    </xf>
    <xf numFmtId="49" fontId="13" fillId="4" borderId="7" xfId="0" applyNumberFormat="1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51" xfId="0" applyFont="1" applyFill="1" applyBorder="1" applyAlignment="1">
      <alignment horizontal="left"/>
    </xf>
    <xf numFmtId="2" fontId="8" fillId="0" borderId="34" xfId="0" applyNumberFormat="1" applyFont="1" applyBorder="1" applyAlignment="1">
      <alignment horizontal="left"/>
    </xf>
    <xf numFmtId="0" fontId="1" fillId="6" borderId="37" xfId="0" applyFont="1" applyFill="1" applyBorder="1"/>
    <xf numFmtId="0" fontId="1" fillId="7" borderId="37" xfId="0" applyFont="1" applyFill="1" applyBorder="1" applyAlignment="1">
      <alignment horizontal="left"/>
    </xf>
    <xf numFmtId="0" fontId="8" fillId="0" borderId="38" xfId="0" applyFont="1" applyBorder="1" applyAlignment="1">
      <alignment horizontal="left"/>
    </xf>
    <xf numFmtId="2" fontId="8" fillId="0" borderId="39" xfId="0" applyNumberFormat="1" applyFont="1" applyBorder="1" applyAlignment="1">
      <alignment horizontal="left"/>
    </xf>
    <xf numFmtId="0" fontId="1" fillId="7" borderId="39" xfId="0" applyFont="1" applyFill="1" applyBorder="1" applyAlignment="1">
      <alignment horizontal="left"/>
    </xf>
    <xf numFmtId="0" fontId="1" fillId="4" borderId="0" xfId="0" applyFont="1" applyFill="1"/>
    <xf numFmtId="0" fontId="10" fillId="0" borderId="34" xfId="0" applyFont="1" applyBorder="1" applyAlignment="1" applyProtection="1">
      <alignment horizontal="left"/>
      <protection locked="0"/>
    </xf>
    <xf numFmtId="0" fontId="10" fillId="0" borderId="37" xfId="0" applyFont="1" applyBorder="1" applyAlignment="1" applyProtection="1">
      <alignment horizontal="left"/>
      <protection locked="0"/>
    </xf>
    <xf numFmtId="0" fontId="10" fillId="0" borderId="39" xfId="0" applyFont="1" applyBorder="1" applyAlignment="1" applyProtection="1">
      <alignment horizontal="left"/>
      <protection locked="0"/>
    </xf>
    <xf numFmtId="2" fontId="8" fillId="0" borderId="52" xfId="0" applyNumberFormat="1" applyFont="1" applyBorder="1"/>
    <xf numFmtId="2" fontId="8" fillId="0" borderId="0" xfId="0" applyNumberFormat="1" applyFont="1"/>
    <xf numFmtId="0" fontId="2" fillId="5" borderId="13" xfId="0" applyFont="1" applyFill="1" applyBorder="1"/>
    <xf numFmtId="0" fontId="2" fillId="5" borderId="56" xfId="0" applyFont="1" applyFill="1" applyBorder="1"/>
    <xf numFmtId="0" fontId="2" fillId="5" borderId="16" xfId="0" applyFont="1" applyFill="1" applyBorder="1"/>
    <xf numFmtId="0" fontId="2" fillId="5" borderId="19" xfId="0" applyFont="1" applyFill="1" applyBorder="1"/>
    <xf numFmtId="0" fontId="2" fillId="9" borderId="10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12" fillId="0" borderId="50" xfId="0" applyFont="1" applyBorder="1" applyAlignment="1" applyProtection="1">
      <alignment horizontal="left"/>
      <protection locked="0"/>
    </xf>
    <xf numFmtId="0" fontId="12" fillId="0" borderId="7" xfId="0" applyFont="1" applyBorder="1" applyAlignment="1" applyProtection="1">
      <alignment horizontal="left"/>
      <protection locked="0"/>
    </xf>
    <xf numFmtId="0" fontId="8" fillId="0" borderId="39" xfId="0" applyFont="1" applyBorder="1" applyAlignment="1" applyProtection="1">
      <alignment horizontal="center"/>
      <protection locked="0"/>
    </xf>
    <xf numFmtId="0" fontId="10" fillId="10" borderId="37" xfId="0" applyFont="1" applyFill="1" applyBorder="1" applyAlignment="1" applyProtection="1">
      <alignment horizontal="center"/>
      <protection locked="0"/>
    </xf>
    <xf numFmtId="0" fontId="1" fillId="10" borderId="37" xfId="0" applyFont="1" applyFill="1" applyBorder="1"/>
    <xf numFmtId="0" fontId="8" fillId="0" borderId="34" xfId="0" applyFont="1" applyBorder="1" applyAlignment="1" applyProtection="1">
      <alignment horizontal="center"/>
      <protection locked="0"/>
    </xf>
    <xf numFmtId="0" fontId="8" fillId="0" borderId="37" xfId="0" applyFont="1" applyBorder="1"/>
    <xf numFmtId="0" fontId="1" fillId="11" borderId="37" xfId="0" applyFont="1" applyFill="1" applyBorder="1" applyAlignment="1">
      <alignment horizontal="left"/>
    </xf>
    <xf numFmtId="0" fontId="2" fillId="5" borderId="69" xfId="0" applyFont="1" applyFill="1" applyBorder="1" applyAlignment="1">
      <alignment horizontal="center" vertical="center"/>
    </xf>
    <xf numFmtId="0" fontId="8" fillId="4" borderId="70" xfId="0" applyFont="1" applyFill="1" applyBorder="1" applyAlignment="1">
      <alignment horizontal="left"/>
    </xf>
    <xf numFmtId="2" fontId="8" fillId="4" borderId="71" xfId="0" applyNumberFormat="1" applyFont="1" applyFill="1" applyBorder="1" applyAlignment="1">
      <alignment horizontal="left"/>
    </xf>
    <xf numFmtId="0" fontId="1" fillId="0" borderId="71" xfId="0" applyFont="1" applyBorder="1" applyAlignment="1">
      <alignment horizontal="left"/>
    </xf>
    <xf numFmtId="0" fontId="8" fillId="0" borderId="71" xfId="0" applyFont="1" applyBorder="1" applyAlignment="1" applyProtection="1">
      <alignment horizontal="center"/>
      <protection locked="0"/>
    </xf>
    <xf numFmtId="0" fontId="1" fillId="6" borderId="71" xfId="0" applyFont="1" applyFill="1" applyBorder="1" applyAlignment="1">
      <alignment horizontal="left"/>
    </xf>
    <xf numFmtId="0" fontId="10" fillId="6" borderId="71" xfId="0" applyFont="1" applyFill="1" applyBorder="1" applyAlignment="1" applyProtection="1">
      <alignment horizontal="center"/>
      <protection locked="0"/>
    </xf>
    <xf numFmtId="0" fontId="8" fillId="6" borderId="71" xfId="0" applyFont="1" applyFill="1" applyBorder="1" applyAlignment="1">
      <alignment horizontal="left"/>
    </xf>
    <xf numFmtId="0" fontId="8" fillId="0" borderId="72" xfId="0" applyFont="1" applyBorder="1" applyAlignment="1">
      <alignment horizontal="left"/>
    </xf>
    <xf numFmtId="2" fontId="8" fillId="0" borderId="7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8" fillId="0" borderId="7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6" borderId="7" xfId="0" applyFont="1" applyFill="1" applyBorder="1" applyAlignment="1" applyProtection="1">
      <alignment horizontal="center"/>
      <protection locked="0"/>
    </xf>
    <xf numFmtId="0" fontId="10" fillId="0" borderId="71" xfId="0" applyFont="1" applyBorder="1" applyAlignment="1" applyProtection="1">
      <alignment horizontal="center"/>
      <protection locked="0"/>
    </xf>
    <xf numFmtId="0" fontId="1" fillId="4" borderId="71" xfId="0" applyFont="1" applyFill="1" applyBorder="1" applyAlignment="1">
      <alignment horizontal="left"/>
    </xf>
    <xf numFmtId="0" fontId="10" fillId="3" borderId="71" xfId="0" applyFont="1" applyFill="1" applyBorder="1" applyAlignment="1" applyProtection="1">
      <alignment horizontal="center"/>
      <protection locked="0"/>
    </xf>
    <xf numFmtId="0" fontId="12" fillId="0" borderId="73" xfId="0" applyFont="1" applyBorder="1" applyAlignment="1" applyProtection="1">
      <alignment horizontal="left"/>
      <protection locked="0"/>
    </xf>
    <xf numFmtId="49" fontId="13" fillId="0" borderId="71" xfId="0" applyNumberFormat="1" applyFont="1" applyBorder="1" applyAlignment="1">
      <alignment horizontal="left"/>
    </xf>
    <xf numFmtId="0" fontId="12" fillId="0" borderId="71" xfId="0" applyFont="1" applyBorder="1" applyAlignment="1" applyProtection="1">
      <alignment horizontal="left"/>
      <protection locked="0"/>
    </xf>
    <xf numFmtId="0" fontId="1" fillId="6" borderId="74" xfId="0" applyFont="1" applyFill="1" applyBorder="1" applyAlignment="1">
      <alignment horizontal="left"/>
    </xf>
    <xf numFmtId="2" fontId="8" fillId="0" borderId="71" xfId="0" applyNumberFormat="1" applyFont="1" applyBorder="1" applyAlignment="1">
      <alignment horizontal="left"/>
    </xf>
    <xf numFmtId="3" fontId="1" fillId="4" borderId="37" xfId="0" applyNumberFormat="1" applyFont="1" applyFill="1" applyBorder="1" applyAlignment="1">
      <alignment horizontal="left"/>
    </xf>
    <xf numFmtId="0" fontId="10" fillId="0" borderId="71" xfId="0" applyFont="1" applyBorder="1" applyAlignment="1" applyProtection="1">
      <alignment horizontal="left"/>
      <protection locked="0"/>
    </xf>
    <xf numFmtId="3" fontId="1" fillId="0" borderId="71" xfId="0" applyNumberFormat="1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2" fontId="8" fillId="0" borderId="75" xfId="0" applyNumberFormat="1" applyFont="1" applyBorder="1" applyAlignment="1">
      <alignment horizontal="left"/>
    </xf>
    <xf numFmtId="0" fontId="12" fillId="6" borderId="50" xfId="0" applyFont="1" applyFill="1" applyBorder="1" applyAlignment="1" applyProtection="1">
      <alignment horizontal="left"/>
      <protection locked="0"/>
    </xf>
    <xf numFmtId="49" fontId="13" fillId="6" borderId="7" xfId="0" applyNumberFormat="1" applyFont="1" applyFill="1" applyBorder="1" applyAlignment="1">
      <alignment horizontal="left"/>
    </xf>
    <xf numFmtId="0" fontId="12" fillId="6" borderId="7" xfId="0" applyFont="1" applyFill="1" applyBorder="1" applyAlignment="1" applyProtection="1">
      <alignment horizontal="left"/>
      <protection locked="0"/>
    </xf>
    <xf numFmtId="0" fontId="1" fillId="0" borderId="51" xfId="0" applyFont="1" applyBorder="1" applyAlignment="1">
      <alignment horizontal="left"/>
    </xf>
    <xf numFmtId="0" fontId="1" fillId="12" borderId="37" xfId="0" applyFont="1" applyFill="1" applyBorder="1" applyAlignment="1">
      <alignment horizontal="left"/>
    </xf>
    <xf numFmtId="49" fontId="13" fillId="0" borderId="7" xfId="0" applyNumberFormat="1" applyFont="1" applyBorder="1" applyAlignment="1">
      <alignment horizontal="left"/>
    </xf>
    <xf numFmtId="0" fontId="1" fillId="12" borderId="7" xfId="0" applyFont="1" applyFill="1" applyBorder="1" applyAlignment="1">
      <alignment horizontal="left"/>
    </xf>
    <xf numFmtId="0" fontId="8" fillId="0" borderId="37" xfId="0" applyFont="1" applyBorder="1" applyAlignment="1">
      <alignment horizontal="left"/>
    </xf>
    <xf numFmtId="0" fontId="8" fillId="0" borderId="50" xfId="0" applyFont="1" applyBorder="1" applyAlignment="1">
      <alignment horizontal="left"/>
    </xf>
    <xf numFmtId="0" fontId="12" fillId="0" borderId="76" xfId="0" applyFont="1" applyBorder="1" applyAlignment="1" applyProtection="1">
      <alignment horizontal="left"/>
      <protection locked="0"/>
    </xf>
    <xf numFmtId="49" fontId="13" fillId="0" borderId="76" xfId="0" applyNumberFormat="1" applyFont="1" applyBorder="1" applyAlignment="1">
      <alignment horizontal="left"/>
    </xf>
    <xf numFmtId="0" fontId="10" fillId="0" borderId="7" xfId="0" applyFont="1" applyBorder="1" applyAlignment="1" applyProtection="1">
      <alignment horizontal="left"/>
      <protection locked="0"/>
    </xf>
    <xf numFmtId="0" fontId="2" fillId="5" borderId="0" xfId="0" applyFont="1" applyFill="1" applyAlignment="1">
      <alignment horizontal="left"/>
    </xf>
    <xf numFmtId="2" fontId="2" fillId="5" borderId="0" xfId="0" applyNumberFormat="1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 applyProtection="1">
      <alignment horizontal="center"/>
      <protection locked="0"/>
    </xf>
    <xf numFmtId="0" fontId="2" fillId="5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5" borderId="77" xfId="0" applyFont="1" applyFill="1" applyBorder="1" applyAlignment="1">
      <alignment horizontal="left"/>
    </xf>
    <xf numFmtId="2" fontId="2" fillId="5" borderId="75" xfId="0" applyNumberFormat="1" applyFont="1" applyFill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7" xfId="0" applyFont="1" applyBorder="1" applyAlignment="1">
      <alignment horizontal="center"/>
    </xf>
    <xf numFmtId="0" fontId="3" fillId="0" borderId="37" xfId="0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0" fontId="15" fillId="5" borderId="37" xfId="0" applyFont="1" applyFill="1" applyBorder="1" applyAlignment="1">
      <alignment horizontal="center" vertical="center"/>
    </xf>
    <xf numFmtId="2" fontId="8" fillId="5" borderId="37" xfId="0" applyNumberFormat="1" applyFont="1" applyFill="1" applyBorder="1" applyAlignment="1">
      <alignment horizontal="left"/>
    </xf>
    <xf numFmtId="0" fontId="1" fillId="5" borderId="37" xfId="0" applyFont="1" applyFill="1" applyBorder="1" applyAlignment="1">
      <alignment horizontal="left"/>
    </xf>
    <xf numFmtId="0" fontId="1" fillId="5" borderId="37" xfId="0" applyFont="1" applyFill="1" applyBorder="1" applyAlignment="1">
      <alignment horizontal="center"/>
    </xf>
    <xf numFmtId="0" fontId="1" fillId="5" borderId="37" xfId="0" applyFont="1" applyFill="1" applyBorder="1" applyAlignment="1" applyProtection="1">
      <alignment horizontal="center"/>
      <protection locked="0"/>
    </xf>
    <xf numFmtId="0" fontId="8" fillId="5" borderId="37" xfId="0" applyFont="1" applyFill="1" applyBorder="1" applyAlignment="1" applyProtection="1">
      <alignment horizontal="center"/>
      <protection locked="0"/>
    </xf>
    <xf numFmtId="0" fontId="2" fillId="5" borderId="37" xfId="0" applyFont="1" applyFill="1" applyBorder="1" applyAlignment="1">
      <alignment horizontal="center" vertical="center"/>
    </xf>
    <xf numFmtId="0" fontId="8" fillId="0" borderId="71" xfId="0" applyFont="1" applyBorder="1" applyAlignment="1">
      <alignment horizontal="left"/>
    </xf>
    <xf numFmtId="2" fontId="8" fillId="3" borderId="79" xfId="0" applyNumberFormat="1" applyFont="1" applyFill="1" applyBorder="1"/>
    <xf numFmtId="2" fontId="8" fillId="0" borderId="78" xfId="0" applyNumberFormat="1" applyFont="1" applyBorder="1" applyAlignment="1">
      <alignment horizontal="left" vertical="center"/>
    </xf>
    <xf numFmtId="0" fontId="8" fillId="0" borderId="0" xfId="0" applyFont="1" applyProtection="1">
      <protection locked="0"/>
    </xf>
    <xf numFmtId="0" fontId="9" fillId="5" borderId="0" xfId="0" applyFont="1" applyFill="1" applyAlignment="1">
      <alignment horizontal="left"/>
    </xf>
    <xf numFmtId="0" fontId="17" fillId="0" borderId="37" xfId="0" applyFont="1" applyBorder="1"/>
    <xf numFmtId="0" fontId="16" fillId="0" borderId="37" xfId="0" applyFont="1" applyBorder="1"/>
    <xf numFmtId="0" fontId="16" fillId="5" borderId="37" xfId="0" applyFont="1" applyFill="1" applyBorder="1"/>
    <xf numFmtId="2" fontId="9" fillId="5" borderId="0" xfId="0" applyNumberFormat="1" applyFont="1" applyFill="1" applyAlignment="1">
      <alignment horizontal="right"/>
    </xf>
    <xf numFmtId="0" fontId="1" fillId="8" borderId="57" xfId="0" applyFont="1" applyFill="1" applyBorder="1" applyAlignment="1">
      <alignment horizontal="left"/>
    </xf>
    <xf numFmtId="0" fontId="1" fillId="8" borderId="58" xfId="0" applyFont="1" applyFill="1" applyBorder="1" applyAlignment="1">
      <alignment horizontal="left"/>
    </xf>
    <xf numFmtId="0" fontId="1" fillId="8" borderId="59" xfId="0" applyFont="1" applyFill="1" applyBorder="1" applyAlignment="1">
      <alignment horizontal="left"/>
    </xf>
    <xf numFmtId="0" fontId="1" fillId="8" borderId="60" xfId="0" applyFont="1" applyFill="1" applyBorder="1" applyAlignment="1">
      <alignment horizontal="left"/>
    </xf>
    <xf numFmtId="0" fontId="1" fillId="8" borderId="61" xfId="0" applyFont="1" applyFill="1" applyBorder="1" applyAlignment="1">
      <alignment horizontal="left"/>
    </xf>
    <xf numFmtId="0" fontId="1" fillId="8" borderId="62" xfId="0" applyFont="1" applyFill="1" applyBorder="1" applyAlignment="1">
      <alignment horizontal="left"/>
    </xf>
    <xf numFmtId="0" fontId="7" fillId="0" borderId="6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9" xfId="0" applyFont="1" applyBorder="1" applyAlignment="1">
      <alignment horizontal="left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" fillId="8" borderId="53" xfId="0" applyFont="1" applyFill="1" applyBorder="1" applyAlignment="1">
      <alignment horizontal="left"/>
    </xf>
    <xf numFmtId="0" fontId="1" fillId="8" borderId="54" xfId="0" applyFont="1" applyFill="1" applyBorder="1" applyAlignment="1">
      <alignment horizontal="left"/>
    </xf>
    <xf numFmtId="0" fontId="1" fillId="8" borderId="55" xfId="0" applyFont="1" applyFill="1" applyBorder="1" applyAlignment="1">
      <alignment horizontal="left"/>
    </xf>
    <xf numFmtId="164" fontId="1" fillId="8" borderId="57" xfId="0" applyNumberFormat="1" applyFont="1" applyFill="1" applyBorder="1" applyAlignment="1">
      <alignment horizontal="left"/>
    </xf>
    <xf numFmtId="164" fontId="1" fillId="8" borderId="58" xfId="0" applyNumberFormat="1" applyFont="1" applyFill="1" applyBorder="1" applyAlignment="1">
      <alignment horizontal="left"/>
    </xf>
    <xf numFmtId="164" fontId="1" fillId="8" borderId="59" xfId="0" applyNumberFormat="1" applyFont="1" applyFill="1" applyBorder="1" applyAlignment="1">
      <alignment horizontal="left"/>
    </xf>
    <xf numFmtId="0" fontId="2" fillId="5" borderId="28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2" fillId="9" borderId="26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2" fillId="5" borderId="68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9" fillId="5" borderId="67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5" fillId="3" borderId="16" xfId="0" applyFont="1" applyFill="1" applyBorder="1" applyAlignment="1" applyProtection="1">
      <alignment horizontal="left"/>
      <protection locked="0"/>
    </xf>
    <xf numFmtId="0" fontId="5" fillId="3" borderId="17" xfId="0" applyFont="1" applyFill="1" applyBorder="1" applyAlignment="1" applyProtection="1">
      <alignment horizontal="left"/>
      <protection locked="0"/>
    </xf>
    <xf numFmtId="0" fontId="5" fillId="3" borderId="18" xfId="0" applyFont="1" applyFill="1" applyBorder="1" applyAlignment="1" applyProtection="1">
      <alignment horizontal="left"/>
      <protection locked="0"/>
    </xf>
    <xf numFmtId="0" fontId="5" fillId="3" borderId="19" xfId="0" applyFont="1" applyFill="1" applyBorder="1" applyAlignment="1" applyProtection="1">
      <alignment horizontal="left"/>
      <protection locked="0"/>
    </xf>
    <xf numFmtId="0" fontId="5" fillId="3" borderId="20" xfId="0" applyFont="1" applyFill="1" applyBorder="1" applyAlignment="1" applyProtection="1">
      <alignment horizontal="left"/>
      <protection locked="0"/>
    </xf>
    <xf numFmtId="0" fontId="5" fillId="3" borderId="21" xfId="0" applyFont="1" applyFill="1" applyBorder="1" applyAlignment="1" applyProtection="1">
      <alignment horizontal="left"/>
      <protection locked="0"/>
    </xf>
    <xf numFmtId="0" fontId="2" fillId="9" borderId="1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4" xfId="0" applyFont="1" applyFill="1" applyBorder="1" applyAlignment="1" applyProtection="1">
      <alignment horizontal="left" vertical="top"/>
      <protection locked="0"/>
    </xf>
    <xf numFmtId="0" fontId="2" fillId="9" borderId="5" xfId="0" applyFont="1" applyFill="1" applyBorder="1" applyAlignment="1" applyProtection="1">
      <alignment horizontal="left" vertical="top"/>
      <protection locked="0"/>
    </xf>
    <xf numFmtId="0" fontId="3" fillId="9" borderId="0" xfId="0" applyFont="1" applyFill="1" applyAlignment="1" applyProtection="1">
      <alignment horizontal="center" vertical="top"/>
      <protection locked="0"/>
    </xf>
    <xf numFmtId="0" fontId="3" fillId="9" borderId="9" xfId="0" applyFont="1" applyFill="1" applyBorder="1" applyAlignment="1" applyProtection="1">
      <alignment horizontal="center" vertical="top"/>
      <protection locked="0"/>
    </xf>
    <xf numFmtId="0" fontId="4" fillId="9" borderId="11" xfId="0" applyFont="1" applyFill="1" applyBorder="1" applyAlignment="1" applyProtection="1">
      <alignment horizontal="center" vertical="top"/>
      <protection locked="0"/>
    </xf>
    <xf numFmtId="0" fontId="4" fillId="9" borderId="12" xfId="0" applyFont="1" applyFill="1" applyBorder="1" applyAlignment="1" applyProtection="1">
      <alignment horizontal="center" vertical="top"/>
      <protection locked="0"/>
    </xf>
    <xf numFmtId="0" fontId="5" fillId="3" borderId="13" xfId="0" applyFont="1" applyFill="1" applyBorder="1" applyAlignment="1" applyProtection="1">
      <alignment horizontal="left"/>
      <protection locked="0"/>
    </xf>
    <xf numFmtId="0" fontId="5" fillId="3" borderId="14" xfId="0" applyFont="1" applyFill="1" applyBorder="1" applyAlignment="1" applyProtection="1">
      <alignment horizontal="left"/>
      <protection locked="0"/>
    </xf>
    <xf numFmtId="0" fontId="5" fillId="3" borderId="15" xfId="0" applyFont="1" applyFill="1" applyBorder="1" applyAlignment="1" applyProtection="1">
      <alignment horizontal="left"/>
      <protection locked="0"/>
    </xf>
    <xf numFmtId="0" fontId="0" fillId="0" borderId="6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F2121"/>
      <color rgb="FF2C18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180975</xdr:rowOff>
    </xdr:from>
    <xdr:to>
      <xdr:col>2</xdr:col>
      <xdr:colOff>161925</xdr:colOff>
      <xdr:row>13</xdr:row>
      <xdr:rowOff>257175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2FD35C1F-DDC8-497F-BB9B-CE950AEAD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0825"/>
          <a:ext cx="28765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2</xdr:col>
      <xdr:colOff>158496</xdr:colOff>
      <xdr:row>57</xdr:row>
      <xdr:rowOff>266700</xdr:rowOff>
    </xdr:to>
    <xdr:pic>
      <xdr:nvPicPr>
        <xdr:cNvPr id="13" name="Imagem 10">
          <a:extLst>
            <a:ext uri="{FF2B5EF4-FFF2-40B4-BE49-F238E27FC236}">
              <a16:creationId xmlns:a16="http://schemas.microsoft.com/office/drawing/2014/main" id="{822E9918-A750-4238-A177-CB0B8E8FFE3D}"/>
            </a:ext>
            <a:ext uri="{147F2762-F138-4A5C-976F-8EAC2B608ADB}">
              <a16:predDERef xmlns:a16="http://schemas.microsoft.com/office/drawing/2014/main" pred="{2FD35C1F-DDC8-497F-BB9B-CE950AEAD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5800"/>
          <a:ext cx="2873121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9525</xdr:rowOff>
    </xdr:from>
    <xdr:to>
      <xdr:col>2</xdr:col>
      <xdr:colOff>352425</xdr:colOff>
      <xdr:row>68</xdr:row>
      <xdr:rowOff>257175</xdr:rowOff>
    </xdr:to>
    <xdr:pic>
      <xdr:nvPicPr>
        <xdr:cNvPr id="14" name="Imagem 11">
          <a:extLst>
            <a:ext uri="{FF2B5EF4-FFF2-40B4-BE49-F238E27FC236}">
              <a16:creationId xmlns:a16="http://schemas.microsoft.com/office/drawing/2014/main" id="{4CB8D02C-AB16-41E3-B9BA-4FAEBAFC8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639800"/>
          <a:ext cx="2876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82</xdr:row>
      <xdr:rowOff>9525</xdr:rowOff>
    </xdr:from>
    <xdr:to>
      <xdr:col>2</xdr:col>
      <xdr:colOff>91491</xdr:colOff>
      <xdr:row>83</xdr:row>
      <xdr:rowOff>257175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48ADCD18-DBB5-4CF5-A3C1-0316604CF2AA}"/>
            </a:ext>
            <a:ext uri="{147F2762-F138-4A5C-976F-8EAC2B608ADB}">
              <a16:predDERef xmlns:a16="http://schemas.microsoft.com/office/drawing/2014/main" pred="{4CB8D02C-AB16-41E3-B9BA-4FAEBAFC8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83150"/>
          <a:ext cx="2806116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100</xdr:row>
      <xdr:rowOff>1</xdr:rowOff>
    </xdr:from>
    <xdr:to>
      <xdr:col>1</xdr:col>
      <xdr:colOff>2390775</xdr:colOff>
      <xdr:row>101</xdr:row>
      <xdr:rowOff>147939</xdr:rowOff>
    </xdr:to>
    <xdr:pic>
      <xdr:nvPicPr>
        <xdr:cNvPr id="17" name="Imagem 14">
          <a:extLst>
            <a:ext uri="{FF2B5EF4-FFF2-40B4-BE49-F238E27FC236}">
              <a16:creationId xmlns:a16="http://schemas.microsoft.com/office/drawing/2014/main" id="{88BA2109-4E37-4EFD-AA47-826C16CAA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383626"/>
          <a:ext cx="2390775" cy="452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</xdr:colOff>
      <xdr:row>1</xdr:row>
      <xdr:rowOff>9525</xdr:rowOff>
    </xdr:from>
    <xdr:to>
      <xdr:col>13</xdr:col>
      <xdr:colOff>104775</xdr:colOff>
      <xdr:row>3</xdr:row>
      <xdr:rowOff>348359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9B3AFF7-8C95-44AC-A192-25388CC40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4" y="209550"/>
          <a:ext cx="7896226" cy="1081784"/>
        </a:xfrm>
        <a:prstGeom prst="rect">
          <a:avLst/>
        </a:prstGeom>
      </xdr:spPr>
    </xdr:pic>
    <xdr:clientData/>
  </xdr:twoCellAnchor>
  <xdr:twoCellAnchor editAs="oneCell">
    <xdr:from>
      <xdr:col>0</xdr:col>
      <xdr:colOff>-1</xdr:colOff>
      <xdr:row>29</xdr:row>
      <xdr:rowOff>9524</xdr:rowOff>
    </xdr:from>
    <xdr:to>
      <xdr:col>2</xdr:col>
      <xdr:colOff>171449</xdr:colOff>
      <xdr:row>31</xdr:row>
      <xdr:rowOff>809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4C04B7-8800-4E94-A5B2-6AB58F5284E9}"/>
            </a:ext>
            <a:ext uri="{147F2762-F138-4A5C-976F-8EAC2B608ADB}">
              <a16:predDERef xmlns:a16="http://schemas.microsoft.com/office/drawing/2014/main" pred="{09B3AFF7-8C95-44AC-A192-25388CC40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-1" y="6391274"/>
          <a:ext cx="2886075" cy="5627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9525</xdr:rowOff>
    </xdr:from>
    <xdr:to>
      <xdr:col>2</xdr:col>
      <xdr:colOff>158496</xdr:colOff>
      <xdr:row>45</xdr:row>
      <xdr:rowOff>276225</xdr:rowOff>
    </xdr:to>
    <xdr:pic>
      <xdr:nvPicPr>
        <xdr:cNvPr id="3" name="Imagem 9">
          <a:extLst>
            <a:ext uri="{FF2B5EF4-FFF2-40B4-BE49-F238E27FC236}">
              <a16:creationId xmlns:a16="http://schemas.microsoft.com/office/drawing/2014/main" id="{507A6AC4-2BF1-4EF6-AA4C-76754004B673}"/>
            </a:ext>
            <a:ext uri="{147F2762-F138-4A5C-976F-8EAC2B608ADB}">
              <a16:predDERef xmlns:a16="http://schemas.microsoft.com/office/drawing/2014/main" pred="{424C04B7-8800-4E94-A5B2-6AB58F528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53575"/>
          <a:ext cx="2873121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5"/>
  <sheetViews>
    <sheetView tabSelected="1" topLeftCell="A80" workbookViewId="0" xr3:uid="{AEA406A1-0E4B-5B11-9CD5-51D6E497D94C}">
      <selection activeCell="H96" sqref="H96"/>
    </sheetView>
  </sheetViews>
  <sheetFormatPr defaultRowHeight="15"/>
  <cols>
    <col min="1" max="1" width="2.85546875" style="1" customWidth="1"/>
    <col min="2" max="2" width="37.85546875" style="1" customWidth="1"/>
    <col min="3" max="3" width="8.28515625" style="1" customWidth="1"/>
    <col min="4" max="4" width="6.28515625" style="1" customWidth="1"/>
    <col min="5" max="5" width="8.7109375" style="1" customWidth="1"/>
    <col min="6" max="6" width="6" style="1" customWidth="1"/>
    <col min="7" max="7" width="9.7109375" style="1" customWidth="1"/>
    <col min="8" max="8" width="5.85546875" style="1" customWidth="1"/>
    <col min="9" max="9" width="9.140625" style="1" customWidth="1"/>
    <col min="10" max="10" width="4.85546875" style="1" customWidth="1"/>
    <col min="11" max="11" width="7.7109375" style="1" customWidth="1"/>
    <col min="12" max="12" width="4.85546875" style="1" customWidth="1"/>
    <col min="13" max="13" width="7.7109375" style="1" customWidth="1"/>
    <col min="14" max="14" width="4.85546875" style="1" customWidth="1"/>
    <col min="15" max="15" width="7.7109375" style="1" customWidth="1"/>
    <col min="16" max="16" width="4.85546875" style="1" customWidth="1"/>
    <col min="17" max="17" width="7.7109375" style="1" customWidth="1"/>
    <col min="18" max="18" width="6.42578125" style="1" bestFit="1" customWidth="1"/>
    <col min="19" max="19" width="4.42578125" style="1" customWidth="1"/>
  </cols>
  <sheetData>
    <row r="1" spans="1:18" ht="15" customHeight="1" thickBot="1"/>
    <row r="2" spans="1:18" ht="29.25" customHeight="1">
      <c r="B2" s="226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8"/>
      <c r="P2" s="232"/>
      <c r="Q2" s="232"/>
      <c r="R2" s="233"/>
    </row>
    <row r="3" spans="1:18" ht="29.25" customHeight="1">
      <c r="B3" s="229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1"/>
      <c r="P3" s="234" t="s">
        <v>0</v>
      </c>
      <c r="Q3" s="234"/>
      <c r="R3" s="235"/>
    </row>
    <row r="4" spans="1:18" ht="29.25" customHeight="1" thickBot="1">
      <c r="B4" s="87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  <c r="P4" s="236"/>
      <c r="Q4" s="236"/>
      <c r="R4" s="237"/>
    </row>
    <row r="5" spans="1:18">
      <c r="B5" s="238" t="s">
        <v>1</v>
      </c>
      <c r="C5" s="239"/>
      <c r="D5" s="239"/>
      <c r="E5" s="239"/>
      <c r="F5" s="239"/>
      <c r="G5" s="239"/>
      <c r="H5" s="239"/>
      <c r="I5" s="239" t="s">
        <v>2</v>
      </c>
      <c r="J5" s="239"/>
      <c r="K5" s="239"/>
      <c r="L5" s="239"/>
      <c r="M5" s="239"/>
      <c r="N5" s="239"/>
      <c r="O5" s="239"/>
      <c r="P5" s="239"/>
      <c r="Q5" s="239"/>
      <c r="R5" s="240"/>
    </row>
    <row r="6" spans="1:18">
      <c r="B6" s="220" t="s">
        <v>3</v>
      </c>
      <c r="C6" s="221"/>
      <c r="D6" s="221"/>
      <c r="E6" s="221"/>
      <c r="F6" s="221" t="s">
        <v>4</v>
      </c>
      <c r="G6" s="221"/>
      <c r="H6" s="221"/>
      <c r="I6" s="221"/>
      <c r="J6" s="221"/>
      <c r="K6" s="221"/>
      <c r="L6" s="221" t="s">
        <v>5</v>
      </c>
      <c r="M6" s="221"/>
      <c r="N6" s="221"/>
      <c r="O6" s="221"/>
      <c r="P6" s="221"/>
      <c r="Q6" s="221"/>
      <c r="R6" s="222"/>
    </row>
    <row r="7" spans="1:18">
      <c r="B7" s="220" t="s">
        <v>6</v>
      </c>
      <c r="C7" s="221"/>
      <c r="D7" s="221"/>
      <c r="E7" s="221"/>
      <c r="F7" s="221"/>
      <c r="G7" s="221"/>
      <c r="H7" s="221"/>
      <c r="I7" s="221" t="s">
        <v>7</v>
      </c>
      <c r="J7" s="221"/>
      <c r="K7" s="221"/>
      <c r="L7" s="221" t="s">
        <v>8</v>
      </c>
      <c r="M7" s="221"/>
      <c r="N7" s="221"/>
      <c r="O7" s="221"/>
      <c r="P7" s="221"/>
      <c r="Q7" s="221"/>
      <c r="R7" s="222"/>
    </row>
    <row r="8" spans="1:18">
      <c r="B8" s="220" t="s">
        <v>9</v>
      </c>
      <c r="C8" s="221"/>
      <c r="D8" s="221"/>
      <c r="E8" s="221"/>
      <c r="F8" s="221" t="s">
        <v>10</v>
      </c>
      <c r="G8" s="221"/>
      <c r="H8" s="221"/>
      <c r="I8" s="221"/>
      <c r="J8" s="221"/>
      <c r="K8" s="221"/>
      <c r="L8" s="221" t="s">
        <v>11</v>
      </c>
      <c r="M8" s="221"/>
      <c r="N8" s="221"/>
      <c r="O8" s="221"/>
      <c r="P8" s="221"/>
      <c r="Q8" s="221"/>
      <c r="R8" s="222"/>
    </row>
    <row r="9" spans="1:18" ht="15.75" thickBot="1">
      <c r="B9" s="223" t="s">
        <v>12</v>
      </c>
      <c r="C9" s="224"/>
      <c r="D9" s="224"/>
      <c r="E9" s="224"/>
      <c r="F9" s="224"/>
      <c r="G9" s="224"/>
      <c r="H9" s="224"/>
      <c r="I9" s="224"/>
      <c r="J9" s="224"/>
      <c r="K9" s="224"/>
      <c r="L9" s="224" t="s">
        <v>13</v>
      </c>
      <c r="M9" s="224"/>
      <c r="N9" s="224"/>
      <c r="O9" s="224"/>
      <c r="P9" s="224"/>
      <c r="Q9" s="224"/>
      <c r="R9" s="225"/>
    </row>
    <row r="10" spans="1:18" ht="11.25" customHeight="1" thickBot="1"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</row>
    <row r="11" spans="1:18" ht="15.75" thickBot="1">
      <c r="B11" s="185" t="s">
        <v>14</v>
      </c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7"/>
    </row>
    <row r="12" spans="1:18" ht="15.75" thickBot="1">
      <c r="B12" s="211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211"/>
    </row>
    <row r="13" spans="1:18" ht="21.75" customHeight="1">
      <c r="A13" s="2"/>
      <c r="B13" s="212" t="s">
        <v>15</v>
      </c>
      <c r="C13" s="214" t="s">
        <v>15</v>
      </c>
      <c r="D13" s="215" t="s">
        <v>16</v>
      </c>
      <c r="E13" s="216"/>
      <c r="F13" s="215" t="s">
        <v>17</v>
      </c>
      <c r="G13" s="215"/>
      <c r="H13" s="215" t="s">
        <v>18</v>
      </c>
      <c r="I13" s="215"/>
      <c r="J13" s="217"/>
      <c r="K13" s="204"/>
      <c r="L13" s="204"/>
      <c r="M13" s="204"/>
      <c r="N13" s="204"/>
      <c r="O13" s="204"/>
      <c r="P13" s="204"/>
      <c r="Q13" s="204"/>
      <c r="R13" s="194" t="s">
        <v>19</v>
      </c>
    </row>
    <row r="14" spans="1:18" ht="23.25" customHeight="1" thickBot="1">
      <c r="A14" s="2"/>
      <c r="B14" s="213"/>
      <c r="C14" s="241"/>
      <c r="D14" s="98" t="s">
        <v>20</v>
      </c>
      <c r="E14" s="98" t="s">
        <v>21</v>
      </c>
      <c r="F14" s="98" t="s">
        <v>20</v>
      </c>
      <c r="G14" s="98" t="s">
        <v>21</v>
      </c>
      <c r="H14" s="98" t="s">
        <v>20</v>
      </c>
      <c r="I14" s="98" t="s">
        <v>21</v>
      </c>
      <c r="J14" s="3"/>
      <c r="K14" s="3"/>
      <c r="L14" s="3"/>
      <c r="M14" s="3"/>
      <c r="N14" s="3"/>
      <c r="O14" s="3"/>
      <c r="P14" s="3"/>
      <c r="Q14" s="3"/>
      <c r="R14" s="218"/>
    </row>
    <row r="15" spans="1:18" ht="15.75" thickBot="1">
      <c r="B15" s="4" t="s">
        <v>22</v>
      </c>
      <c r="C15" s="5">
        <v>49</v>
      </c>
      <c r="D15" s="96">
        <v>2</v>
      </c>
      <c r="E15" s="7" t="s">
        <v>23</v>
      </c>
      <c r="F15" s="95">
        <v>2</v>
      </c>
      <c r="G15" s="7" t="s">
        <v>24</v>
      </c>
      <c r="H15" s="95">
        <v>2</v>
      </c>
      <c r="I15" s="7" t="s">
        <v>25</v>
      </c>
      <c r="J15" s="93"/>
      <c r="K15" s="94"/>
      <c r="L15" s="8"/>
      <c r="M15" s="9"/>
      <c r="N15" s="8"/>
      <c r="O15" s="9"/>
      <c r="P15" s="8"/>
      <c r="Q15" s="10"/>
      <c r="R15" s="11">
        <f>C15*(D15+F15+H15)</f>
        <v>294</v>
      </c>
    </row>
    <row r="16" spans="1:18" ht="15.75" thickBot="1">
      <c r="B16" s="99" t="s">
        <v>26</v>
      </c>
      <c r="C16" s="100">
        <v>31</v>
      </c>
      <c r="D16" s="96">
        <v>2</v>
      </c>
      <c r="E16" s="101" t="s">
        <v>27</v>
      </c>
      <c r="F16" s="102">
        <v>2</v>
      </c>
      <c r="G16" s="101" t="s">
        <v>28</v>
      </c>
      <c r="H16" s="102">
        <v>2</v>
      </c>
      <c r="I16" s="101" t="s">
        <v>29</v>
      </c>
      <c r="J16" s="93"/>
      <c r="K16" s="94"/>
      <c r="L16" s="103"/>
      <c r="M16" s="104"/>
      <c r="N16" s="103"/>
      <c r="O16" s="104"/>
      <c r="P16" s="103"/>
      <c r="Q16" s="105"/>
      <c r="R16" s="11">
        <f t="shared" ref="R16:R27" si="0">C16*(D16+F16+H16)</f>
        <v>186</v>
      </c>
    </row>
    <row r="17" spans="2:18" ht="15.75" thickBot="1">
      <c r="B17" s="12" t="s">
        <v>30</v>
      </c>
      <c r="C17" s="13">
        <v>14.5</v>
      </c>
      <c r="D17" s="96">
        <v>2</v>
      </c>
      <c r="E17" s="15" t="s">
        <v>31</v>
      </c>
      <c r="F17" s="14">
        <v>2</v>
      </c>
      <c r="G17" s="15" t="s">
        <v>32</v>
      </c>
      <c r="H17" s="14">
        <v>2</v>
      </c>
      <c r="I17" s="15" t="s">
        <v>33</v>
      </c>
      <c r="J17" s="93"/>
      <c r="K17" s="94"/>
      <c r="L17" s="16"/>
      <c r="M17" s="17"/>
      <c r="N17" s="16"/>
      <c r="O17" s="17"/>
      <c r="P17" s="16"/>
      <c r="Q17" s="18"/>
      <c r="R17" s="11">
        <f t="shared" si="0"/>
        <v>87</v>
      </c>
    </row>
    <row r="18" spans="2:18" ht="15.75" thickBot="1">
      <c r="B18" s="12" t="s">
        <v>34</v>
      </c>
      <c r="C18" s="13">
        <v>11.5</v>
      </c>
      <c r="D18" s="96">
        <v>2</v>
      </c>
      <c r="E18" s="15" t="s">
        <v>35</v>
      </c>
      <c r="F18" s="14">
        <v>2</v>
      </c>
      <c r="G18" s="15" t="s">
        <v>36</v>
      </c>
      <c r="H18" s="14">
        <v>2</v>
      </c>
      <c r="I18" s="15" t="s">
        <v>37</v>
      </c>
      <c r="J18" s="93"/>
      <c r="K18" s="94"/>
      <c r="L18" s="16"/>
      <c r="M18" s="17"/>
      <c r="N18" s="16"/>
      <c r="O18" s="17"/>
      <c r="P18" s="16"/>
      <c r="Q18" s="18"/>
      <c r="R18" s="11">
        <f t="shared" si="0"/>
        <v>69</v>
      </c>
    </row>
    <row r="19" spans="2:18" ht="15.75" thickBot="1">
      <c r="B19" s="12" t="s">
        <v>38</v>
      </c>
      <c r="C19" s="13">
        <v>18.5</v>
      </c>
      <c r="D19" s="96"/>
      <c r="E19" s="15" t="s">
        <v>39</v>
      </c>
      <c r="F19" s="14"/>
      <c r="G19" s="15" t="s">
        <v>40</v>
      </c>
      <c r="H19" s="14"/>
      <c r="I19" s="15" t="s">
        <v>41</v>
      </c>
      <c r="J19" s="93"/>
      <c r="K19" s="94"/>
      <c r="L19" s="16"/>
      <c r="M19" s="17"/>
      <c r="N19" s="16"/>
      <c r="O19" s="17"/>
      <c r="P19" s="16"/>
      <c r="Q19" s="18"/>
      <c r="R19" s="11">
        <f t="shared" si="0"/>
        <v>0</v>
      </c>
    </row>
    <row r="20" spans="2:18" ht="15.75" thickBot="1">
      <c r="B20" s="12" t="s">
        <v>42</v>
      </c>
      <c r="C20" s="13">
        <v>39.5</v>
      </c>
      <c r="D20" s="96">
        <v>2</v>
      </c>
      <c r="E20" s="15" t="s">
        <v>43</v>
      </c>
      <c r="F20" s="14">
        <v>2</v>
      </c>
      <c r="G20" s="15" t="s">
        <v>44</v>
      </c>
      <c r="H20" s="14">
        <v>2</v>
      </c>
      <c r="I20" s="15" t="s">
        <v>45</v>
      </c>
      <c r="J20" s="93"/>
      <c r="K20" s="94"/>
      <c r="L20" s="16"/>
      <c r="M20" s="17"/>
      <c r="N20" s="16"/>
      <c r="O20" s="17"/>
      <c r="P20" s="16"/>
      <c r="Q20" s="18"/>
      <c r="R20" s="11">
        <f t="shared" si="0"/>
        <v>237</v>
      </c>
    </row>
    <row r="21" spans="2:18" ht="15.75" thickBot="1">
      <c r="B21" s="12" t="s">
        <v>46</v>
      </c>
      <c r="C21" s="13">
        <v>19.5</v>
      </c>
      <c r="D21" s="96">
        <v>2</v>
      </c>
      <c r="E21" s="15" t="s">
        <v>47</v>
      </c>
      <c r="F21" s="14">
        <v>2</v>
      </c>
      <c r="G21" s="15" t="s">
        <v>48</v>
      </c>
      <c r="H21" s="14">
        <v>2</v>
      </c>
      <c r="I21" s="15" t="s">
        <v>49</v>
      </c>
      <c r="J21" s="93"/>
      <c r="K21" s="94"/>
      <c r="L21" s="16"/>
      <c r="M21" s="17"/>
      <c r="N21" s="16"/>
      <c r="O21" s="17"/>
      <c r="P21" s="16"/>
      <c r="Q21" s="18"/>
      <c r="R21" s="11">
        <f t="shared" si="0"/>
        <v>117</v>
      </c>
    </row>
    <row r="22" spans="2:18" ht="15.75" thickBot="1">
      <c r="B22" s="12" t="s">
        <v>50</v>
      </c>
      <c r="C22" s="13">
        <v>18.5</v>
      </c>
      <c r="D22" s="96"/>
      <c r="E22" s="15" t="s">
        <v>51</v>
      </c>
      <c r="F22" s="14"/>
      <c r="G22" s="15" t="s">
        <v>52</v>
      </c>
      <c r="H22" s="14"/>
      <c r="I22" s="15" t="s">
        <v>53</v>
      </c>
      <c r="J22" s="93"/>
      <c r="K22" s="94"/>
      <c r="L22" s="16"/>
      <c r="M22" s="17"/>
      <c r="N22" s="16"/>
      <c r="O22" s="17"/>
      <c r="P22" s="16"/>
      <c r="Q22" s="18"/>
      <c r="R22" s="11">
        <f t="shared" si="0"/>
        <v>0</v>
      </c>
    </row>
    <row r="23" spans="2:18" ht="15.75" thickBot="1">
      <c r="B23" s="12" t="s">
        <v>54</v>
      </c>
      <c r="C23" s="13">
        <v>24.9</v>
      </c>
      <c r="D23" s="96"/>
      <c r="E23" s="15" t="s">
        <v>55</v>
      </c>
      <c r="F23" s="14"/>
      <c r="G23" s="15" t="s">
        <v>56</v>
      </c>
      <c r="H23" s="14"/>
      <c r="I23" s="15" t="s">
        <v>57</v>
      </c>
      <c r="J23" s="93"/>
      <c r="K23" s="94"/>
      <c r="L23" s="16"/>
      <c r="M23" s="17"/>
      <c r="N23" s="16"/>
      <c r="O23" s="17"/>
      <c r="P23" s="16"/>
      <c r="Q23" s="18"/>
      <c r="R23" s="11">
        <f t="shared" si="0"/>
        <v>0</v>
      </c>
    </row>
    <row r="24" spans="2:18" ht="15.75" thickBot="1">
      <c r="B24" s="12" t="s">
        <v>58</v>
      </c>
      <c r="C24" s="13">
        <v>4</v>
      </c>
      <c r="D24" s="96"/>
      <c r="E24" s="15" t="s">
        <v>59</v>
      </c>
      <c r="F24" s="14"/>
      <c r="G24" s="15" t="s">
        <v>60</v>
      </c>
      <c r="H24" s="14"/>
      <c r="I24" s="15" t="s">
        <v>61</v>
      </c>
      <c r="J24" s="93"/>
      <c r="K24" s="94"/>
      <c r="L24" s="16"/>
      <c r="M24" s="17"/>
      <c r="N24" s="16"/>
      <c r="O24" s="17"/>
      <c r="P24" s="16"/>
      <c r="Q24" s="18"/>
      <c r="R24" s="11">
        <f t="shared" si="0"/>
        <v>0</v>
      </c>
    </row>
    <row r="25" spans="2:18" ht="15.75" thickBot="1">
      <c r="B25" s="106" t="s">
        <v>62</v>
      </c>
      <c r="C25" s="107">
        <v>48.5</v>
      </c>
      <c r="D25" s="96">
        <v>1</v>
      </c>
      <c r="E25" s="108" t="s">
        <v>63</v>
      </c>
      <c r="F25" s="109">
        <v>1</v>
      </c>
      <c r="G25" s="108" t="s">
        <v>64</v>
      </c>
      <c r="H25" s="110">
        <v>1</v>
      </c>
      <c r="I25" s="108" t="s">
        <v>65</v>
      </c>
      <c r="J25" s="93"/>
      <c r="K25" s="94"/>
      <c r="L25" s="69"/>
      <c r="M25" s="111"/>
      <c r="N25" s="69"/>
      <c r="O25" s="111"/>
      <c r="P25" s="69"/>
      <c r="Q25" s="111"/>
      <c r="R25" s="11">
        <f t="shared" si="0"/>
        <v>145.5</v>
      </c>
    </row>
    <row r="26" spans="2:18" ht="15.75" thickBot="1">
      <c r="B26" s="106" t="s">
        <v>66</v>
      </c>
      <c r="C26" s="107">
        <v>44</v>
      </c>
      <c r="D26" s="96"/>
      <c r="E26" s="108" t="s">
        <v>67</v>
      </c>
      <c r="F26" s="109"/>
      <c r="G26" s="108" t="s">
        <v>68</v>
      </c>
      <c r="H26" s="110"/>
      <c r="I26" s="108" t="s">
        <v>69</v>
      </c>
      <c r="J26" s="93"/>
      <c r="K26" s="94"/>
      <c r="L26" s="69"/>
      <c r="M26" s="111"/>
      <c r="N26" s="69"/>
      <c r="O26" s="111"/>
      <c r="P26" s="69"/>
      <c r="Q26" s="111"/>
      <c r="R26" s="11">
        <f t="shared" si="0"/>
        <v>0</v>
      </c>
    </row>
    <row r="27" spans="2:18" ht="15.75" thickBot="1">
      <c r="B27" s="21" t="s">
        <v>70</v>
      </c>
      <c r="C27" s="22">
        <v>58.7</v>
      </c>
      <c r="D27" s="96"/>
      <c r="E27" s="24" t="s">
        <v>71</v>
      </c>
      <c r="F27" s="92"/>
      <c r="G27" s="24" t="s">
        <v>72</v>
      </c>
      <c r="H27" s="23"/>
      <c r="I27" s="24" t="s">
        <v>73</v>
      </c>
      <c r="J27" s="93"/>
      <c r="K27" s="94"/>
      <c r="L27" s="25"/>
      <c r="M27" s="26"/>
      <c r="N27" s="25"/>
      <c r="O27" s="26"/>
      <c r="P27" s="25"/>
      <c r="Q27" s="25"/>
      <c r="R27" s="11">
        <f t="shared" si="0"/>
        <v>0</v>
      </c>
    </row>
    <row r="28" spans="2:18" ht="15.75" thickBot="1">
      <c r="B28" s="27" t="s">
        <v>19</v>
      </c>
      <c r="C28" s="28"/>
      <c r="D28" s="29"/>
      <c r="E28" s="30"/>
      <c r="F28" s="29"/>
      <c r="G28" s="30"/>
      <c r="H28" s="29"/>
      <c r="I28" s="31"/>
      <c r="J28" s="29"/>
      <c r="K28" s="29"/>
      <c r="L28" s="29"/>
      <c r="M28" s="32"/>
      <c r="N28" s="29"/>
      <c r="O28" s="30"/>
      <c r="P28" s="29"/>
      <c r="Q28" s="32"/>
      <c r="R28" s="33">
        <f>SUM(R15:R27)</f>
        <v>1135.5</v>
      </c>
    </row>
    <row r="29" spans="2:18" ht="15.75" thickBot="1">
      <c r="B29" s="34"/>
      <c r="C29" s="35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6"/>
      <c r="R29" s="35"/>
    </row>
    <row r="30" spans="2:18" ht="21.75" customHeight="1">
      <c r="B30" s="209"/>
      <c r="C30" s="198" t="s">
        <v>15</v>
      </c>
      <c r="D30" s="204" t="s">
        <v>74</v>
      </c>
      <c r="E30" s="204"/>
      <c r="F30" s="204" t="s">
        <v>75</v>
      </c>
      <c r="G30" s="204"/>
      <c r="H30" s="204" t="s">
        <v>76</v>
      </c>
      <c r="I30" s="204"/>
      <c r="J30" s="204" t="s">
        <v>77</v>
      </c>
      <c r="K30" s="204"/>
      <c r="L30" s="38"/>
      <c r="M30" s="38"/>
      <c r="N30" s="38"/>
      <c r="O30" s="38"/>
      <c r="P30" s="38" t="s">
        <v>78</v>
      </c>
      <c r="Q30" s="38"/>
      <c r="R30" s="194" t="s">
        <v>19</v>
      </c>
    </row>
    <row r="31" spans="2:18" ht="23.25" customHeight="1" thickBot="1">
      <c r="B31" s="210"/>
      <c r="C31" s="199"/>
      <c r="D31" s="3" t="s">
        <v>20</v>
      </c>
      <c r="E31" s="3" t="s">
        <v>21</v>
      </c>
      <c r="F31" s="3" t="s">
        <v>20</v>
      </c>
      <c r="G31" s="3" t="s">
        <v>21</v>
      </c>
      <c r="H31" s="3" t="s">
        <v>20</v>
      </c>
      <c r="I31" s="3" t="s">
        <v>21</v>
      </c>
      <c r="J31" s="3" t="s">
        <v>20</v>
      </c>
      <c r="K31" s="3" t="s">
        <v>21</v>
      </c>
      <c r="L31" s="3"/>
      <c r="M31" s="3"/>
      <c r="N31" s="3"/>
      <c r="O31" s="3"/>
      <c r="P31" s="3" t="s">
        <v>79</v>
      </c>
      <c r="Q31" s="3"/>
      <c r="R31" s="195"/>
    </row>
    <row r="32" spans="2:18" ht="15.75" thickBot="1">
      <c r="B32" s="4" t="s">
        <v>80</v>
      </c>
      <c r="C32" s="5">
        <v>62</v>
      </c>
      <c r="D32" s="6"/>
      <c r="E32" s="7" t="s">
        <v>81</v>
      </c>
      <c r="F32" s="6"/>
      <c r="G32" s="7" t="s">
        <v>82</v>
      </c>
      <c r="H32" s="6">
        <v>2</v>
      </c>
      <c r="I32" s="7" t="s">
        <v>83</v>
      </c>
      <c r="J32" s="8"/>
      <c r="K32" s="8"/>
      <c r="L32" s="8"/>
      <c r="M32" s="8"/>
      <c r="N32" s="8"/>
      <c r="O32" s="10"/>
      <c r="P32" s="8"/>
      <c r="Q32" s="8"/>
      <c r="R32" s="11">
        <f t="shared" ref="R32:R42" si="1">C32*(D32+F32+H32+J32)</f>
        <v>124</v>
      </c>
    </row>
    <row r="33" spans="2:18" ht="15.75" thickBot="1">
      <c r="B33" s="99" t="s">
        <v>26</v>
      </c>
      <c r="C33" s="100">
        <v>35</v>
      </c>
      <c r="D33" s="112"/>
      <c r="E33" s="101" t="s">
        <v>84</v>
      </c>
      <c r="F33" s="112"/>
      <c r="G33" s="101" t="s">
        <v>85</v>
      </c>
      <c r="H33" s="112"/>
      <c r="I33" s="101" t="s">
        <v>86</v>
      </c>
      <c r="J33" s="103"/>
      <c r="K33" s="103"/>
      <c r="L33" s="103"/>
      <c r="M33" s="103"/>
      <c r="N33" s="103"/>
      <c r="O33" s="105"/>
      <c r="P33" s="103"/>
      <c r="Q33" s="103"/>
      <c r="R33" s="11">
        <f t="shared" si="1"/>
        <v>0</v>
      </c>
    </row>
    <row r="34" spans="2:18" ht="15.75" thickBot="1">
      <c r="B34" s="12" t="s">
        <v>30</v>
      </c>
      <c r="C34" s="13">
        <v>16.5</v>
      </c>
      <c r="D34" s="14"/>
      <c r="E34" s="15" t="s">
        <v>87</v>
      </c>
      <c r="F34" s="14"/>
      <c r="G34" s="15" t="s">
        <v>88</v>
      </c>
      <c r="H34" s="14"/>
      <c r="I34" s="15" t="s">
        <v>89</v>
      </c>
      <c r="J34" s="16"/>
      <c r="K34" s="16"/>
      <c r="L34" s="16"/>
      <c r="M34" s="16"/>
      <c r="N34" s="16"/>
      <c r="O34" s="18"/>
      <c r="P34" s="16"/>
      <c r="Q34" s="16"/>
      <c r="R34" s="11">
        <f t="shared" si="1"/>
        <v>0</v>
      </c>
    </row>
    <row r="35" spans="2:18" ht="15.75" thickBot="1">
      <c r="B35" s="12" t="s">
        <v>90</v>
      </c>
      <c r="C35" s="13">
        <v>12.5</v>
      </c>
      <c r="D35" s="14"/>
      <c r="E35" s="15" t="s">
        <v>91</v>
      </c>
      <c r="F35" s="14"/>
      <c r="G35" s="15" t="s">
        <v>92</v>
      </c>
      <c r="H35" s="14"/>
      <c r="I35" s="15" t="s">
        <v>93</v>
      </c>
      <c r="J35" s="16"/>
      <c r="K35" s="16"/>
      <c r="L35" s="16"/>
      <c r="M35" s="16"/>
      <c r="N35" s="16"/>
      <c r="O35" s="18"/>
      <c r="P35" s="16"/>
      <c r="Q35" s="16"/>
      <c r="R35" s="11">
        <f t="shared" si="1"/>
        <v>0</v>
      </c>
    </row>
    <row r="36" spans="2:18" ht="15.75" thickBot="1">
      <c r="B36" s="12" t="s">
        <v>94</v>
      </c>
      <c r="C36" s="13">
        <v>49.5</v>
      </c>
      <c r="D36" s="39"/>
      <c r="E36" s="15" t="s">
        <v>95</v>
      </c>
      <c r="F36" s="39"/>
      <c r="G36" s="15" t="s">
        <v>96</v>
      </c>
      <c r="H36" s="39"/>
      <c r="I36" s="15" t="s">
        <v>97</v>
      </c>
      <c r="J36" s="16"/>
      <c r="K36" s="16"/>
      <c r="L36" s="16"/>
      <c r="M36" s="16"/>
      <c r="N36" s="16"/>
      <c r="O36" s="18"/>
      <c r="P36" s="16"/>
      <c r="Q36" s="16"/>
      <c r="R36" s="11">
        <f t="shared" si="1"/>
        <v>0</v>
      </c>
    </row>
    <row r="37" spans="2:18" ht="15.75" thickBot="1">
      <c r="B37" s="12" t="s">
        <v>98</v>
      </c>
      <c r="C37" s="13">
        <v>49.5</v>
      </c>
      <c r="D37" s="14"/>
      <c r="E37" s="15" t="s">
        <v>99</v>
      </c>
      <c r="F37" s="14"/>
      <c r="G37" s="15" t="s">
        <v>100</v>
      </c>
      <c r="H37" s="14">
        <v>2</v>
      </c>
      <c r="I37" s="15" t="s">
        <v>101</v>
      </c>
      <c r="J37" s="16"/>
      <c r="K37" s="16"/>
      <c r="L37" s="16"/>
      <c r="M37" s="16"/>
      <c r="N37" s="16"/>
      <c r="O37" s="18"/>
      <c r="P37" s="16"/>
      <c r="Q37" s="16"/>
      <c r="R37" s="11">
        <f t="shared" si="1"/>
        <v>99</v>
      </c>
    </row>
    <row r="38" spans="2:18" ht="15.75" thickBot="1">
      <c r="B38" s="12" t="s">
        <v>46</v>
      </c>
      <c r="C38" s="13">
        <v>19.5</v>
      </c>
      <c r="D38" s="14"/>
      <c r="E38" s="15" t="s">
        <v>102</v>
      </c>
      <c r="F38" s="14"/>
      <c r="G38" s="15" t="s">
        <v>103</v>
      </c>
      <c r="H38" s="14"/>
      <c r="I38" s="15" t="s">
        <v>104</v>
      </c>
      <c r="J38" s="16"/>
      <c r="K38" s="16"/>
      <c r="L38" s="16"/>
      <c r="M38" s="16"/>
      <c r="N38" s="16"/>
      <c r="O38" s="18"/>
      <c r="P38" s="16"/>
      <c r="Q38" s="16"/>
      <c r="R38" s="11">
        <f t="shared" si="1"/>
        <v>0</v>
      </c>
    </row>
    <row r="39" spans="2:18" ht="15.75" thickBot="1">
      <c r="B39" s="12" t="s">
        <v>54</v>
      </c>
      <c r="C39" s="19">
        <v>26.5</v>
      </c>
      <c r="D39" s="14"/>
      <c r="E39" s="15" t="s">
        <v>105</v>
      </c>
      <c r="F39" s="14"/>
      <c r="G39" s="15" t="s">
        <v>106</v>
      </c>
      <c r="H39" s="14"/>
      <c r="I39" s="15" t="s">
        <v>107</v>
      </c>
      <c r="J39" s="16"/>
      <c r="K39" s="16"/>
      <c r="L39" s="16"/>
      <c r="M39" s="16"/>
      <c r="N39" s="16"/>
      <c r="O39" s="18"/>
      <c r="P39" s="16"/>
      <c r="Q39" s="16"/>
      <c r="R39" s="11">
        <f t="shared" si="1"/>
        <v>0</v>
      </c>
    </row>
    <row r="40" spans="2:18" ht="15.75" thickBot="1">
      <c r="B40" s="12" t="s">
        <v>62</v>
      </c>
      <c r="C40" s="19">
        <v>48.5</v>
      </c>
      <c r="D40" s="14"/>
      <c r="E40" s="15" t="s">
        <v>108</v>
      </c>
      <c r="F40" s="14"/>
      <c r="G40" s="15" t="s">
        <v>109</v>
      </c>
      <c r="H40" s="14"/>
      <c r="I40" s="15" t="s">
        <v>110</v>
      </c>
      <c r="J40" s="16"/>
      <c r="K40" s="16"/>
      <c r="L40" s="16"/>
      <c r="M40" s="16"/>
      <c r="N40" s="16"/>
      <c r="O40" s="18"/>
      <c r="P40" s="16"/>
      <c r="Q40" s="16"/>
      <c r="R40" s="11">
        <f t="shared" si="1"/>
        <v>0</v>
      </c>
    </row>
    <row r="41" spans="2:18" ht="15.75" thickBot="1">
      <c r="B41" s="12" t="s">
        <v>111</v>
      </c>
      <c r="C41" s="19">
        <v>48</v>
      </c>
      <c r="D41" s="14"/>
      <c r="E41" s="15" t="s">
        <v>112</v>
      </c>
      <c r="F41" s="14"/>
      <c r="G41" s="15" t="s">
        <v>113</v>
      </c>
      <c r="H41" s="14"/>
      <c r="I41" s="15" t="s">
        <v>114</v>
      </c>
      <c r="J41" s="16"/>
      <c r="K41" s="16"/>
      <c r="L41" s="16"/>
      <c r="M41" s="16"/>
      <c r="N41" s="16"/>
      <c r="O41" s="18"/>
      <c r="P41" s="16"/>
      <c r="Q41" s="16"/>
      <c r="R41" s="11">
        <f t="shared" si="1"/>
        <v>0</v>
      </c>
    </row>
    <row r="42" spans="2:18">
      <c r="B42" s="12" t="s">
        <v>58</v>
      </c>
      <c r="C42" s="13">
        <v>4</v>
      </c>
      <c r="D42" s="14"/>
      <c r="E42" s="15" t="s">
        <v>115</v>
      </c>
      <c r="F42" s="14"/>
      <c r="G42" s="15" t="s">
        <v>116</v>
      </c>
      <c r="H42" s="14"/>
      <c r="I42" s="15" t="s">
        <v>117</v>
      </c>
      <c r="J42" s="16"/>
      <c r="K42" s="16"/>
      <c r="L42" s="16"/>
      <c r="M42" s="16"/>
      <c r="N42" s="16"/>
      <c r="O42" s="18"/>
      <c r="P42" s="16"/>
      <c r="Q42" s="16"/>
      <c r="R42" s="11">
        <f t="shared" si="1"/>
        <v>0</v>
      </c>
    </row>
    <row r="43" spans="2:18" ht="15.75" thickBot="1">
      <c r="B43" s="27" t="s">
        <v>19</v>
      </c>
      <c r="C43" s="28"/>
      <c r="D43" s="29"/>
      <c r="E43" s="30"/>
      <c r="F43" s="29"/>
      <c r="G43" s="30"/>
      <c r="H43" s="29"/>
      <c r="I43" s="30"/>
      <c r="J43" s="29"/>
      <c r="K43" s="31"/>
      <c r="L43" s="29"/>
      <c r="M43" s="29"/>
      <c r="N43" s="29"/>
      <c r="O43" s="30"/>
      <c r="P43" s="29"/>
      <c r="Q43" s="32"/>
      <c r="R43" s="33">
        <f>SUM(R32:R42)</f>
        <v>223</v>
      </c>
    </row>
    <row r="44" spans="2:18" ht="15.75" thickBot="1">
      <c r="B44" s="34"/>
      <c r="C44" s="35"/>
      <c r="D44" s="36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6"/>
      <c r="R44" s="35"/>
    </row>
    <row r="45" spans="2:18" ht="22.5" customHeight="1">
      <c r="B45" s="205" t="s">
        <v>118</v>
      </c>
      <c r="C45" s="198" t="s">
        <v>15</v>
      </c>
      <c r="D45" s="207" t="s">
        <v>20</v>
      </c>
      <c r="E45" s="207" t="s">
        <v>21</v>
      </c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2" t="s">
        <v>19</v>
      </c>
    </row>
    <row r="46" spans="2:18" ht="22.5" customHeight="1" thickBot="1">
      <c r="B46" s="206"/>
      <c r="C46" s="199"/>
      <c r="D46" s="208"/>
      <c r="E46" s="208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4"/>
    </row>
    <row r="47" spans="2:18" ht="15.75" thickBot="1">
      <c r="B47" s="4" t="s">
        <v>119</v>
      </c>
      <c r="C47" s="5">
        <v>49.5</v>
      </c>
      <c r="D47" s="45">
        <v>1</v>
      </c>
      <c r="E47" s="45" t="s">
        <v>120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11">
        <f>C47*(D47+F47+H47+J47)</f>
        <v>49.5</v>
      </c>
    </row>
    <row r="48" spans="2:18" ht="15.75" thickBot="1">
      <c r="B48" s="99" t="s">
        <v>26</v>
      </c>
      <c r="C48" s="100">
        <v>31</v>
      </c>
      <c r="D48" s="113"/>
      <c r="E48" s="113" t="s">
        <v>121</v>
      </c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1">
        <f t="shared" ref="R48:R54" si="2">C48*(D48+F48+H48+J48)</f>
        <v>0</v>
      </c>
    </row>
    <row r="49" spans="2:18" ht="15.75" thickBot="1">
      <c r="B49" s="12" t="s">
        <v>122</v>
      </c>
      <c r="C49" s="13">
        <v>24.8</v>
      </c>
      <c r="D49" s="46">
        <v>4</v>
      </c>
      <c r="E49" s="46" t="s">
        <v>123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1">
        <f t="shared" si="2"/>
        <v>99.2</v>
      </c>
    </row>
    <row r="50" spans="2:18" ht="15.75" thickBot="1">
      <c r="B50" s="12" t="s">
        <v>124</v>
      </c>
      <c r="C50" s="13">
        <v>36.5</v>
      </c>
      <c r="D50" s="46">
        <v>2</v>
      </c>
      <c r="E50" s="46" t="s">
        <v>125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1">
        <f t="shared" si="2"/>
        <v>73</v>
      </c>
    </row>
    <row r="51" spans="2:18" ht="15.75" thickBot="1">
      <c r="B51" s="12" t="s">
        <v>46</v>
      </c>
      <c r="C51" s="13">
        <v>19.5</v>
      </c>
      <c r="D51" s="46"/>
      <c r="E51" s="46" t="s">
        <v>126</v>
      </c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1">
        <f t="shared" si="2"/>
        <v>0</v>
      </c>
    </row>
    <row r="52" spans="2:18" ht="15.75" thickBot="1">
      <c r="B52" s="12" t="s">
        <v>127</v>
      </c>
      <c r="C52" s="13">
        <v>24.9</v>
      </c>
      <c r="D52" s="46"/>
      <c r="E52" s="46" t="s">
        <v>128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1">
        <f t="shared" si="2"/>
        <v>0</v>
      </c>
    </row>
    <row r="53" spans="2:18" ht="15.75" thickBot="1">
      <c r="B53" s="12" t="s">
        <v>58</v>
      </c>
      <c r="C53" s="13">
        <v>4</v>
      </c>
      <c r="D53" s="46"/>
      <c r="E53" s="46" t="s">
        <v>129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1">
        <f t="shared" si="2"/>
        <v>0</v>
      </c>
    </row>
    <row r="54" spans="2:18" ht="15.75" thickBot="1">
      <c r="B54" s="21" t="s">
        <v>130</v>
      </c>
      <c r="C54" s="22">
        <v>48</v>
      </c>
      <c r="D54" s="40"/>
      <c r="E54" s="40" t="s">
        <v>131</v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11">
        <f t="shared" si="2"/>
        <v>0</v>
      </c>
    </row>
    <row r="55" spans="2:18" ht="15.75" thickBot="1">
      <c r="B55" s="27" t="s">
        <v>19</v>
      </c>
      <c r="C55" s="28"/>
      <c r="D55" s="29"/>
      <c r="E55" s="30"/>
      <c r="F55" s="29"/>
      <c r="G55" s="30"/>
      <c r="H55" s="29"/>
      <c r="I55" s="30"/>
      <c r="J55" s="29"/>
      <c r="K55" s="31"/>
      <c r="L55" s="29"/>
      <c r="M55" s="29"/>
      <c r="N55" s="29"/>
      <c r="O55" s="30"/>
      <c r="P55" s="29"/>
      <c r="Q55" s="32"/>
      <c r="R55" s="33">
        <f>SUM(R47:R54)</f>
        <v>221.7</v>
      </c>
    </row>
    <row r="56" spans="2:18" ht="15.75" thickBot="1">
      <c r="B56" s="34"/>
      <c r="C56" s="35"/>
      <c r="D56" s="36"/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6"/>
      <c r="R56" s="35"/>
    </row>
    <row r="57" spans="2:18" ht="21" customHeight="1">
      <c r="B57" s="202"/>
      <c r="C57" s="198" t="s">
        <v>15</v>
      </c>
      <c r="D57" s="204" t="s">
        <v>132</v>
      </c>
      <c r="E57" s="204"/>
      <c r="F57" s="204" t="s">
        <v>133</v>
      </c>
      <c r="G57" s="204"/>
      <c r="H57" s="204" t="s">
        <v>77</v>
      </c>
      <c r="I57" s="204"/>
      <c r="J57" s="41"/>
      <c r="K57" s="41"/>
      <c r="L57" s="41"/>
      <c r="M57" s="41"/>
      <c r="N57" s="41"/>
      <c r="O57" s="41"/>
      <c r="P57" s="41"/>
      <c r="Q57" s="41"/>
      <c r="R57" s="194" t="s">
        <v>19</v>
      </c>
    </row>
    <row r="58" spans="2:18" ht="21.75" customHeight="1" thickBot="1">
      <c r="B58" s="203"/>
      <c r="C58" s="199"/>
      <c r="D58" s="3" t="s">
        <v>20</v>
      </c>
      <c r="E58" s="3" t="s">
        <v>21</v>
      </c>
      <c r="F58" s="3" t="s">
        <v>20</v>
      </c>
      <c r="G58" s="3" t="s">
        <v>21</v>
      </c>
      <c r="H58" s="3" t="s">
        <v>20</v>
      </c>
      <c r="I58" s="3" t="s">
        <v>21</v>
      </c>
      <c r="J58" s="43"/>
      <c r="K58" s="43"/>
      <c r="L58" s="43"/>
      <c r="M58" s="43"/>
      <c r="N58" s="43"/>
      <c r="O58" s="43"/>
      <c r="P58" s="43"/>
      <c r="Q58" s="43"/>
      <c r="R58" s="195"/>
    </row>
    <row r="59" spans="2:18" ht="15.75" thickBot="1">
      <c r="B59" s="4" t="s">
        <v>134</v>
      </c>
      <c r="C59" s="5">
        <v>62</v>
      </c>
      <c r="D59" s="47">
        <v>1</v>
      </c>
      <c r="E59" s="45" t="s">
        <v>135</v>
      </c>
      <c r="F59" s="47">
        <v>1</v>
      </c>
      <c r="G59" s="45" t="s">
        <v>136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11">
        <f>C59*(D59+F59+H59+J59)</f>
        <v>124</v>
      </c>
    </row>
    <row r="60" spans="2:18" ht="15.75" thickBot="1">
      <c r="B60" s="99" t="s">
        <v>26</v>
      </c>
      <c r="C60" s="100">
        <v>31</v>
      </c>
      <c r="D60" s="114"/>
      <c r="E60" s="113" t="s">
        <v>137</v>
      </c>
      <c r="F60" s="114"/>
      <c r="G60" s="113" t="s">
        <v>138</v>
      </c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1">
        <f t="shared" ref="R60:R65" si="3">C60*(D60+F60+H60+J60)</f>
        <v>0</v>
      </c>
    </row>
    <row r="61" spans="2:18" ht="15.75" thickBot="1">
      <c r="B61" s="12" t="s">
        <v>139</v>
      </c>
      <c r="C61" s="13">
        <v>52.6</v>
      </c>
      <c r="D61" s="48">
        <v>1</v>
      </c>
      <c r="E61" s="46" t="s">
        <v>140</v>
      </c>
      <c r="F61" s="48">
        <v>1</v>
      </c>
      <c r="G61" s="46" t="s">
        <v>141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1">
        <f t="shared" si="3"/>
        <v>105.2</v>
      </c>
    </row>
    <row r="62" spans="2:18" ht="15.75" thickBot="1">
      <c r="B62" s="12" t="s">
        <v>46</v>
      </c>
      <c r="C62" s="13">
        <v>19.5</v>
      </c>
      <c r="D62" s="48"/>
      <c r="E62" s="46" t="s">
        <v>142</v>
      </c>
      <c r="F62" s="48"/>
      <c r="G62" s="46" t="s">
        <v>143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1">
        <f t="shared" si="3"/>
        <v>0</v>
      </c>
    </row>
    <row r="63" spans="2:18" ht="15.75" thickBot="1">
      <c r="B63" s="12" t="s">
        <v>144</v>
      </c>
      <c r="C63" s="13">
        <v>24.9</v>
      </c>
      <c r="D63" s="48"/>
      <c r="E63" s="46" t="s">
        <v>145</v>
      </c>
      <c r="F63" s="48"/>
      <c r="G63" s="46" t="s">
        <v>146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1">
        <f t="shared" si="3"/>
        <v>0</v>
      </c>
    </row>
    <row r="64" spans="2:18" ht="15.75" thickBot="1">
      <c r="B64" s="12" t="s">
        <v>58</v>
      </c>
      <c r="C64" s="13">
        <v>4</v>
      </c>
      <c r="D64" s="48"/>
      <c r="E64" s="46" t="s">
        <v>147</v>
      </c>
      <c r="F64" s="48"/>
      <c r="G64" s="120" t="s">
        <v>148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1">
        <f t="shared" si="3"/>
        <v>0</v>
      </c>
    </row>
    <row r="65" spans="2:19" ht="15.75" thickBot="1">
      <c r="B65" s="12" t="s">
        <v>149</v>
      </c>
      <c r="C65" s="13">
        <v>49</v>
      </c>
      <c r="D65" s="48"/>
      <c r="E65" s="46" t="s">
        <v>150</v>
      </c>
      <c r="F65" s="48"/>
      <c r="G65" s="46" t="s">
        <v>151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1">
        <f t="shared" si="3"/>
        <v>0</v>
      </c>
    </row>
    <row r="66" spans="2:19" ht="15.75" thickBot="1">
      <c r="B66" s="49" t="s">
        <v>19</v>
      </c>
      <c r="C66" s="50"/>
      <c r="D66" s="51"/>
      <c r="E66" s="52"/>
      <c r="F66" s="51"/>
      <c r="G66" s="52"/>
      <c r="H66" s="51"/>
      <c r="I66" s="52"/>
      <c r="J66" s="51"/>
      <c r="K66" s="53"/>
      <c r="L66" s="51"/>
      <c r="M66" s="51"/>
      <c r="N66" s="51"/>
      <c r="O66" s="52"/>
      <c r="P66" s="51"/>
      <c r="Q66" s="54"/>
      <c r="R66" s="55">
        <f>SUM(R59:R65)</f>
        <v>229.2</v>
      </c>
    </row>
    <row r="67" spans="2:19" ht="15.75" thickBot="1">
      <c r="B67" s="34"/>
      <c r="C67" s="35"/>
      <c r="D67" s="36"/>
      <c r="E67" s="37"/>
      <c r="F67" s="36"/>
      <c r="G67" s="37"/>
      <c r="H67" s="36"/>
      <c r="I67" s="37"/>
      <c r="J67" s="36"/>
      <c r="K67" s="37"/>
      <c r="L67" s="36"/>
      <c r="M67" s="37"/>
      <c r="N67" s="36"/>
      <c r="O67" s="37"/>
      <c r="P67" s="36"/>
      <c r="Q67" s="36"/>
      <c r="R67" s="35"/>
    </row>
    <row r="68" spans="2:19" ht="21" customHeight="1">
      <c r="B68" s="196"/>
      <c r="C68" s="198" t="s">
        <v>15</v>
      </c>
      <c r="D68" s="200" t="s">
        <v>152</v>
      </c>
      <c r="E68" s="200"/>
      <c r="F68" s="200" t="s">
        <v>153</v>
      </c>
      <c r="G68" s="200"/>
      <c r="H68" s="200" t="s">
        <v>154</v>
      </c>
      <c r="I68" s="200"/>
      <c r="J68" s="200" t="s">
        <v>155</v>
      </c>
      <c r="K68" s="200"/>
      <c r="L68" s="200" t="s">
        <v>156</v>
      </c>
      <c r="M68" s="200"/>
      <c r="N68" s="200" t="s">
        <v>157</v>
      </c>
      <c r="O68" s="200"/>
      <c r="P68" s="200" t="s">
        <v>158</v>
      </c>
      <c r="Q68" s="200"/>
      <c r="R68" s="194" t="s">
        <v>19</v>
      </c>
      <c r="S68" s="2"/>
    </row>
    <row r="69" spans="2:19" ht="21" customHeight="1" thickBot="1">
      <c r="B69" s="197"/>
      <c r="C69" s="199"/>
      <c r="D69" s="3" t="s">
        <v>20</v>
      </c>
      <c r="E69" s="3" t="s">
        <v>21</v>
      </c>
      <c r="F69" s="3" t="s">
        <v>20</v>
      </c>
      <c r="G69" s="3" t="s">
        <v>21</v>
      </c>
      <c r="H69" s="3" t="s">
        <v>20</v>
      </c>
      <c r="I69" s="3" t="s">
        <v>21</v>
      </c>
      <c r="J69" s="3" t="s">
        <v>20</v>
      </c>
      <c r="K69" s="3" t="s">
        <v>21</v>
      </c>
      <c r="L69" s="3" t="s">
        <v>20</v>
      </c>
      <c r="M69" s="3" t="s">
        <v>21</v>
      </c>
      <c r="N69" s="3" t="s">
        <v>20</v>
      </c>
      <c r="O69" s="3" t="s">
        <v>21</v>
      </c>
      <c r="P69" s="3" t="s">
        <v>20</v>
      </c>
      <c r="Q69" s="3" t="s">
        <v>21</v>
      </c>
      <c r="R69" s="195"/>
      <c r="S69" s="56"/>
    </row>
    <row r="70" spans="2:19" ht="15.75" thickBot="1">
      <c r="B70" s="4" t="s">
        <v>80</v>
      </c>
      <c r="C70" s="5">
        <v>43.7</v>
      </c>
      <c r="D70" s="57"/>
      <c r="E70" s="58" t="s">
        <v>159</v>
      </c>
      <c r="F70" s="59">
        <v>2</v>
      </c>
      <c r="G70" s="45" t="s">
        <v>160</v>
      </c>
      <c r="H70" s="59"/>
      <c r="I70" s="45" t="s">
        <v>161</v>
      </c>
      <c r="J70" s="59"/>
      <c r="K70" s="45" t="s">
        <v>162</v>
      </c>
      <c r="L70" s="59">
        <v>3</v>
      </c>
      <c r="M70" s="45" t="s">
        <v>163</v>
      </c>
      <c r="N70" s="59">
        <v>4</v>
      </c>
      <c r="O70" s="45" t="s">
        <v>164</v>
      </c>
      <c r="P70" s="8"/>
      <c r="Q70" s="60"/>
      <c r="R70" s="11">
        <f>C70*(D70+F70+H70+J70+L70+N70)</f>
        <v>393.3</v>
      </c>
    </row>
    <row r="71" spans="2:19" ht="15.75" thickBot="1">
      <c r="B71" s="99" t="s">
        <v>26</v>
      </c>
      <c r="C71" s="100">
        <v>31</v>
      </c>
      <c r="D71" s="115"/>
      <c r="E71" s="116" t="s">
        <v>165</v>
      </c>
      <c r="F71" s="117"/>
      <c r="G71" s="113" t="s">
        <v>166</v>
      </c>
      <c r="H71" s="117"/>
      <c r="I71" s="113" t="s">
        <v>167</v>
      </c>
      <c r="J71" s="117"/>
      <c r="K71" s="113" t="s">
        <v>168</v>
      </c>
      <c r="L71" s="117">
        <v>3</v>
      </c>
      <c r="M71" s="113" t="s">
        <v>169</v>
      </c>
      <c r="N71" s="117">
        <v>3</v>
      </c>
      <c r="O71" s="113" t="s">
        <v>170</v>
      </c>
      <c r="P71" s="103"/>
      <c r="Q71" s="118"/>
      <c r="R71" s="11">
        <f t="shared" ref="R71:R80" si="4">C71*(D71+F71+H71+J71+L71+N71)</f>
        <v>186</v>
      </c>
    </row>
    <row r="72" spans="2:19" ht="15.75" thickBot="1">
      <c r="B72" s="12" t="s">
        <v>171</v>
      </c>
      <c r="C72" s="13">
        <v>15.5</v>
      </c>
      <c r="D72" s="61"/>
      <c r="E72" s="62" t="s">
        <v>172</v>
      </c>
      <c r="F72" s="63"/>
      <c r="G72" s="46" t="s">
        <v>173</v>
      </c>
      <c r="H72" s="63"/>
      <c r="I72" s="46" t="s">
        <v>174</v>
      </c>
      <c r="J72" s="63"/>
      <c r="K72" s="46" t="s">
        <v>175</v>
      </c>
      <c r="L72" s="63"/>
      <c r="M72" s="46" t="s">
        <v>176</v>
      </c>
      <c r="N72" s="63"/>
      <c r="O72" s="46" t="s">
        <v>177</v>
      </c>
      <c r="P72" s="16"/>
      <c r="Q72" s="64"/>
      <c r="R72" s="11">
        <f t="shared" si="4"/>
        <v>0</v>
      </c>
    </row>
    <row r="73" spans="2:19" ht="15.75" thickBot="1">
      <c r="B73" s="12" t="s">
        <v>178</v>
      </c>
      <c r="C73" s="13">
        <v>22.5</v>
      </c>
      <c r="D73" s="65"/>
      <c r="E73" s="66" t="s">
        <v>179</v>
      </c>
      <c r="F73" s="67"/>
      <c r="G73" s="66" t="s">
        <v>180</v>
      </c>
      <c r="H73" s="67"/>
      <c r="I73" s="66" t="s">
        <v>181</v>
      </c>
      <c r="J73" s="67"/>
      <c r="K73" s="66" t="s">
        <v>182</v>
      </c>
      <c r="L73" s="67"/>
      <c r="M73" s="66" t="s">
        <v>183</v>
      </c>
      <c r="N73" s="67"/>
      <c r="O73" s="66" t="s">
        <v>184</v>
      </c>
      <c r="P73" s="16"/>
      <c r="Q73" s="64"/>
      <c r="R73" s="11">
        <f t="shared" si="4"/>
        <v>0</v>
      </c>
    </row>
    <row r="74" spans="2:19" ht="15.75" thickBot="1">
      <c r="B74" s="12" t="s">
        <v>144</v>
      </c>
      <c r="C74" s="13">
        <v>24.9</v>
      </c>
      <c r="D74" s="61"/>
      <c r="E74" s="62" t="s">
        <v>185</v>
      </c>
      <c r="F74" s="63">
        <v>3</v>
      </c>
      <c r="G74" s="46" t="s">
        <v>186</v>
      </c>
      <c r="H74" s="63">
        <v>3</v>
      </c>
      <c r="I74" s="46" t="s">
        <v>187</v>
      </c>
      <c r="J74" s="63"/>
      <c r="K74" s="46" t="s">
        <v>188</v>
      </c>
      <c r="L74" s="63">
        <v>3</v>
      </c>
      <c r="M74" s="46" t="s">
        <v>189</v>
      </c>
      <c r="N74" s="63">
        <v>4</v>
      </c>
      <c r="O74" s="46" t="s">
        <v>190</v>
      </c>
      <c r="P74" s="16"/>
      <c r="Q74" s="64"/>
      <c r="R74" s="11">
        <f t="shared" si="4"/>
        <v>323.7</v>
      </c>
    </row>
    <row r="75" spans="2:19" ht="15.75" thickBot="1">
      <c r="B75" s="12" t="s">
        <v>58</v>
      </c>
      <c r="C75" s="13">
        <v>4</v>
      </c>
      <c r="D75" s="61"/>
      <c r="E75" s="66" t="s">
        <v>191</v>
      </c>
      <c r="F75" s="63"/>
      <c r="G75" s="46" t="s">
        <v>192</v>
      </c>
      <c r="H75" s="63"/>
      <c r="I75" s="46" t="s">
        <v>193</v>
      </c>
      <c r="J75" s="63"/>
      <c r="K75" s="46" t="s">
        <v>194</v>
      </c>
      <c r="L75" s="63"/>
      <c r="M75" s="46" t="s">
        <v>195</v>
      </c>
      <c r="N75" s="63"/>
      <c r="O75" s="46" t="s">
        <v>196</v>
      </c>
      <c r="P75" s="16"/>
      <c r="Q75" s="64"/>
      <c r="R75" s="11">
        <f t="shared" si="4"/>
        <v>0</v>
      </c>
    </row>
    <row r="76" spans="2:19" ht="15.75" thickBot="1">
      <c r="B76" s="20" t="s">
        <v>197</v>
      </c>
      <c r="C76" s="19">
        <v>13.5</v>
      </c>
      <c r="D76" s="90"/>
      <c r="E76" s="68" t="s">
        <v>198</v>
      </c>
      <c r="F76" s="91">
        <v>1</v>
      </c>
      <c r="G76" s="68" t="s">
        <v>199</v>
      </c>
      <c r="H76" s="91">
        <v>1</v>
      </c>
      <c r="I76" s="68" t="s">
        <v>200</v>
      </c>
      <c r="J76" s="91"/>
      <c r="K76" s="68" t="s">
        <v>201</v>
      </c>
      <c r="L76" s="91">
        <v>1</v>
      </c>
      <c r="M76" s="68" t="s">
        <v>202</v>
      </c>
      <c r="N76" s="91">
        <v>1</v>
      </c>
      <c r="O76" s="68" t="s">
        <v>203</v>
      </c>
      <c r="P76" s="69"/>
      <c r="Q76" s="70"/>
      <c r="R76" s="11">
        <f t="shared" si="4"/>
        <v>54</v>
      </c>
    </row>
    <row r="77" spans="2:19" ht="15.75" thickBot="1">
      <c r="B77" s="106" t="s">
        <v>204</v>
      </c>
      <c r="C77" s="107">
        <v>41.7</v>
      </c>
      <c r="D77" s="125"/>
      <c r="E77" s="126"/>
      <c r="F77" s="127"/>
      <c r="G77" s="126"/>
      <c r="H77" s="127"/>
      <c r="I77" s="126"/>
      <c r="J77" s="127"/>
      <c r="K77" s="126"/>
      <c r="L77" s="127"/>
      <c r="M77" s="126"/>
      <c r="N77" s="127"/>
      <c r="O77" s="126"/>
      <c r="P77" s="108"/>
      <c r="Q77" s="128" t="s">
        <v>205</v>
      </c>
      <c r="R77" s="11">
        <f t="shared" si="4"/>
        <v>0</v>
      </c>
    </row>
    <row r="78" spans="2:19">
      <c r="B78" s="133" t="s">
        <v>206</v>
      </c>
      <c r="C78" s="19">
        <v>36.5</v>
      </c>
      <c r="D78" s="63"/>
      <c r="E78" s="62" t="s">
        <v>207</v>
      </c>
      <c r="F78" s="63"/>
      <c r="G78" s="62" t="s">
        <v>208</v>
      </c>
      <c r="H78" s="91">
        <v>1</v>
      </c>
      <c r="I78" s="130" t="s">
        <v>209</v>
      </c>
      <c r="J78" s="91"/>
      <c r="K78" s="130" t="s">
        <v>210</v>
      </c>
      <c r="L78" s="91">
        <v>1</v>
      </c>
      <c r="M78" s="130" t="s">
        <v>211</v>
      </c>
      <c r="N78" s="91">
        <v>1</v>
      </c>
      <c r="O78" s="130" t="s">
        <v>212</v>
      </c>
      <c r="P78" s="108"/>
      <c r="Q78" s="128"/>
      <c r="R78" s="11">
        <f t="shared" si="4"/>
        <v>109.5</v>
      </c>
    </row>
    <row r="79" spans="2:19">
      <c r="B79" s="132" t="s">
        <v>213</v>
      </c>
      <c r="C79" s="35">
        <v>45.5</v>
      </c>
      <c r="D79" s="134"/>
      <c r="E79" s="135" t="s">
        <v>214</v>
      </c>
      <c r="F79" s="134"/>
      <c r="G79" s="135" t="s">
        <v>215</v>
      </c>
      <c r="H79" s="91"/>
      <c r="I79" s="130" t="s">
        <v>216</v>
      </c>
      <c r="J79" s="91"/>
      <c r="K79" s="130" t="s">
        <v>217</v>
      </c>
      <c r="L79" s="91"/>
      <c r="M79" s="130" t="s">
        <v>218</v>
      </c>
      <c r="N79" s="91"/>
      <c r="O79" s="130" t="s">
        <v>219</v>
      </c>
      <c r="P79" s="131"/>
      <c r="Q79" s="131"/>
      <c r="R79" s="124">
        <f t="shared" si="4"/>
        <v>0</v>
      </c>
    </row>
    <row r="80" spans="2:19" ht="15.75" thickBot="1">
      <c r="B80" s="123" t="s">
        <v>220</v>
      </c>
      <c r="C80" s="19">
        <v>50.5</v>
      </c>
      <c r="D80" s="63"/>
      <c r="E80" s="62" t="s">
        <v>221</v>
      </c>
      <c r="F80" s="63"/>
      <c r="G80" s="62" t="s">
        <v>222</v>
      </c>
      <c r="H80" s="63">
        <v>1</v>
      </c>
      <c r="I80" s="62" t="s">
        <v>223</v>
      </c>
      <c r="J80" s="63"/>
      <c r="K80" s="62" t="s">
        <v>224</v>
      </c>
      <c r="L80" s="63">
        <v>1</v>
      </c>
      <c r="M80" s="62" t="s">
        <v>225</v>
      </c>
      <c r="N80" s="63">
        <v>1</v>
      </c>
      <c r="O80" s="62" t="s">
        <v>226</v>
      </c>
      <c r="P80" s="129"/>
      <c r="Q80" s="129"/>
      <c r="R80" s="124">
        <f t="shared" si="4"/>
        <v>151.5</v>
      </c>
    </row>
    <row r="81" spans="2:18" ht="15.75" thickBot="1">
      <c r="B81" s="27" t="s">
        <v>19</v>
      </c>
      <c r="C81" s="28"/>
      <c r="D81" s="29"/>
      <c r="E81" s="30"/>
      <c r="F81" s="29"/>
      <c r="G81" s="30"/>
      <c r="H81" s="29"/>
      <c r="I81" s="30"/>
      <c r="J81" s="29"/>
      <c r="K81" s="31"/>
      <c r="L81" s="29"/>
      <c r="M81" s="29"/>
      <c r="N81" s="29"/>
      <c r="O81" s="30"/>
      <c r="P81" s="29"/>
      <c r="Q81" s="32"/>
      <c r="R81" s="33">
        <f>SUM(R70:R80)</f>
        <v>1218</v>
      </c>
    </row>
    <row r="82" spans="2:18" ht="15.75" thickBot="1">
      <c r="B82" s="34"/>
      <c r="C82" s="35"/>
      <c r="D82" s="36"/>
      <c r="E82" s="37"/>
      <c r="F82" s="36"/>
      <c r="G82" s="37"/>
      <c r="H82" s="36"/>
      <c r="I82" s="37"/>
      <c r="J82" s="36"/>
      <c r="K82" s="37"/>
      <c r="L82" s="36"/>
      <c r="M82" s="37"/>
      <c r="N82" s="36"/>
      <c r="O82" s="37"/>
      <c r="P82" s="36"/>
      <c r="Q82" s="36"/>
      <c r="R82" s="35"/>
    </row>
    <row r="83" spans="2:18" ht="24" customHeight="1">
      <c r="B83" s="196"/>
      <c r="C83" s="198" t="s">
        <v>15</v>
      </c>
      <c r="D83" s="200" t="s">
        <v>227</v>
      </c>
      <c r="E83" s="200"/>
      <c r="F83" s="201" t="s">
        <v>228</v>
      </c>
      <c r="G83" s="201"/>
      <c r="H83" s="201"/>
      <c r="I83" s="201"/>
      <c r="J83" s="41"/>
      <c r="K83" s="41"/>
      <c r="L83" s="41"/>
      <c r="M83" s="41"/>
      <c r="N83" s="41"/>
      <c r="O83" s="41"/>
      <c r="P83" s="41"/>
      <c r="Q83" s="41"/>
      <c r="R83" s="194" t="s">
        <v>19</v>
      </c>
    </row>
    <row r="84" spans="2:18" ht="24" customHeight="1" thickBot="1">
      <c r="B84" s="197"/>
      <c r="C84" s="199"/>
      <c r="D84" s="3" t="s">
        <v>20</v>
      </c>
      <c r="E84" s="3" t="s">
        <v>21</v>
      </c>
      <c r="F84" s="3" t="s">
        <v>20</v>
      </c>
      <c r="G84" s="3" t="s">
        <v>21</v>
      </c>
      <c r="H84" s="3"/>
      <c r="I84" s="3"/>
      <c r="J84" s="43"/>
      <c r="K84" s="43"/>
      <c r="L84" s="43"/>
      <c r="M84" s="43"/>
      <c r="N84" s="43"/>
      <c r="O84" s="43"/>
      <c r="P84" s="43"/>
      <c r="Q84" s="43"/>
      <c r="R84" s="195"/>
    </row>
    <row r="85" spans="2:18" ht="15.75" thickBot="1">
      <c r="B85" s="4" t="s">
        <v>229</v>
      </c>
      <c r="C85" s="71">
        <v>49</v>
      </c>
      <c r="D85" s="45"/>
      <c r="E85" s="45" t="s">
        <v>230</v>
      </c>
      <c r="F85" s="45"/>
      <c r="G85" s="45" t="s">
        <v>231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11">
        <f>C85*(D85+F85+H85+J85)</f>
        <v>0</v>
      </c>
    </row>
    <row r="86" spans="2:18" ht="15.75" thickBot="1">
      <c r="B86" s="99" t="s">
        <v>26</v>
      </c>
      <c r="C86" s="119">
        <v>35</v>
      </c>
      <c r="D86" s="113"/>
      <c r="E86" s="113" t="s">
        <v>232</v>
      </c>
      <c r="F86" s="113"/>
      <c r="G86" s="113" t="s">
        <v>233</v>
      </c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1">
        <f t="shared" ref="R86:R98" si="5">C86*(D86+F86+H86+J86)</f>
        <v>0</v>
      </c>
    </row>
    <row r="87" spans="2:18" ht="15.75" thickBot="1">
      <c r="B87" s="20" t="s">
        <v>30</v>
      </c>
      <c r="C87" s="19">
        <v>16.5</v>
      </c>
      <c r="D87" s="46"/>
      <c r="E87" s="46" t="s">
        <v>234</v>
      </c>
      <c r="F87" s="46"/>
      <c r="G87" s="46" t="s">
        <v>235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1">
        <f t="shared" si="5"/>
        <v>0</v>
      </c>
    </row>
    <row r="88" spans="2:18" ht="15.75" thickBot="1">
      <c r="B88" s="20" t="s">
        <v>90</v>
      </c>
      <c r="C88" s="19">
        <v>12.5</v>
      </c>
      <c r="D88" s="46"/>
      <c r="E88" s="46" t="s">
        <v>236</v>
      </c>
      <c r="F88" s="46"/>
      <c r="G88" s="46" t="s">
        <v>237</v>
      </c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1">
        <f>C88*(D88+F88)</f>
        <v>0</v>
      </c>
    </row>
    <row r="89" spans="2:18" ht="15.75" thickBot="1">
      <c r="B89" s="20" t="s">
        <v>42</v>
      </c>
      <c r="C89" s="19">
        <v>31.5</v>
      </c>
      <c r="D89" s="46"/>
      <c r="E89" s="46" t="s">
        <v>238</v>
      </c>
      <c r="F89" s="46"/>
      <c r="G89" s="46" t="s">
        <v>239</v>
      </c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1">
        <f t="shared" si="5"/>
        <v>0</v>
      </c>
    </row>
    <row r="90" spans="2:18" ht="15.75" thickBot="1">
      <c r="B90" s="20" t="s">
        <v>46</v>
      </c>
      <c r="C90" s="19">
        <v>19.5</v>
      </c>
      <c r="D90" s="46"/>
      <c r="E90" s="46" t="s">
        <v>240</v>
      </c>
      <c r="F90" s="46"/>
      <c r="G90" s="46" t="s">
        <v>241</v>
      </c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1">
        <f t="shared" si="5"/>
        <v>0</v>
      </c>
    </row>
    <row r="91" spans="2:18" ht="15.75" thickBot="1">
      <c r="B91" s="20" t="s">
        <v>242</v>
      </c>
      <c r="C91" s="19">
        <v>18.5</v>
      </c>
      <c r="D91" s="15"/>
      <c r="E91" s="15" t="s">
        <v>243</v>
      </c>
      <c r="F91" s="15"/>
      <c r="G91" s="15" t="s">
        <v>244</v>
      </c>
      <c r="H91" s="72"/>
      <c r="I91" s="16"/>
      <c r="J91" s="16"/>
      <c r="K91" s="16"/>
      <c r="L91" s="16"/>
      <c r="M91" s="16"/>
      <c r="N91" s="16"/>
      <c r="O91" s="16"/>
      <c r="P91" s="16"/>
      <c r="Q91" s="16"/>
      <c r="R91" s="11">
        <f t="shared" si="5"/>
        <v>0</v>
      </c>
    </row>
    <row r="92" spans="2:18" ht="15.75" thickBot="1">
      <c r="B92" s="20" t="s">
        <v>245</v>
      </c>
      <c r="C92" s="19">
        <v>26.5</v>
      </c>
      <c r="D92" s="15"/>
      <c r="E92" s="15" t="s">
        <v>246</v>
      </c>
      <c r="F92" s="15"/>
      <c r="G92" s="15" t="s">
        <v>247</v>
      </c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1">
        <f t="shared" si="5"/>
        <v>0</v>
      </c>
    </row>
    <row r="93" spans="2:18" ht="15.75" thickBot="1">
      <c r="B93" s="12" t="s">
        <v>58</v>
      </c>
      <c r="C93" s="19">
        <v>4</v>
      </c>
      <c r="D93" s="15"/>
      <c r="E93" s="15" t="s">
        <v>248</v>
      </c>
      <c r="F93" s="15"/>
      <c r="G93" s="15" t="s">
        <v>249</v>
      </c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1">
        <f t="shared" si="5"/>
        <v>0</v>
      </c>
    </row>
    <row r="94" spans="2:18" ht="15.75" thickBot="1">
      <c r="B94" s="20" t="s">
        <v>250</v>
      </c>
      <c r="C94" s="19">
        <v>41.9</v>
      </c>
      <c r="D94" s="46">
        <v>2</v>
      </c>
      <c r="E94" s="46" t="s">
        <v>251</v>
      </c>
      <c r="F94" s="46">
        <v>2</v>
      </c>
      <c r="G94" s="46" t="s">
        <v>252</v>
      </c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1">
        <f t="shared" si="5"/>
        <v>167.6</v>
      </c>
    </row>
    <row r="95" spans="2:18" ht="15.75" thickBot="1">
      <c r="B95" s="20" t="s">
        <v>62</v>
      </c>
      <c r="C95" s="19">
        <v>48.5</v>
      </c>
      <c r="D95" s="46"/>
      <c r="E95" s="46" t="s">
        <v>253</v>
      </c>
      <c r="F95" s="46"/>
      <c r="G95" s="46" t="s">
        <v>254</v>
      </c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1">
        <f t="shared" si="5"/>
        <v>0</v>
      </c>
    </row>
    <row r="96" spans="2:18" ht="15.75" thickBot="1">
      <c r="B96" s="20" t="s">
        <v>255</v>
      </c>
      <c r="C96" s="19">
        <v>24.8</v>
      </c>
      <c r="D96" s="46"/>
      <c r="E96" s="46" t="s">
        <v>256</v>
      </c>
      <c r="F96" s="46"/>
      <c r="G96" s="46" t="s">
        <v>257</v>
      </c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1">
        <f t="shared" si="5"/>
        <v>0</v>
      </c>
    </row>
    <row r="97" spans="1:18" ht="15.75" thickBot="1">
      <c r="B97" s="20" t="s">
        <v>258</v>
      </c>
      <c r="C97" s="19">
        <v>5.5</v>
      </c>
      <c r="D97" s="46">
        <v>3</v>
      </c>
      <c r="E97" s="46" t="s">
        <v>259</v>
      </c>
      <c r="F97" s="97">
        <v>3</v>
      </c>
      <c r="G97" s="7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1">
        <f t="shared" si="5"/>
        <v>33</v>
      </c>
    </row>
    <row r="98" spans="1:18" ht="15.75" thickBot="1">
      <c r="B98" s="74" t="s">
        <v>260</v>
      </c>
      <c r="C98" s="75">
        <v>7.3</v>
      </c>
      <c r="D98" s="76"/>
      <c r="E98" s="76"/>
      <c r="F98" s="40"/>
      <c r="G98" s="40" t="s">
        <v>261</v>
      </c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11">
        <f t="shared" si="5"/>
        <v>0</v>
      </c>
    </row>
    <row r="99" spans="1:18" ht="15.75" thickBot="1">
      <c r="B99" s="27" t="s">
        <v>19</v>
      </c>
      <c r="C99" s="28"/>
      <c r="D99" s="29"/>
      <c r="E99" s="30"/>
      <c r="F99" s="29"/>
      <c r="G99" s="30"/>
      <c r="H99" s="29"/>
      <c r="I99" s="30"/>
      <c r="J99" s="29"/>
      <c r="K99" s="31"/>
      <c r="L99" s="29"/>
      <c r="M99" s="29"/>
      <c r="N99" s="29"/>
      <c r="O99" s="30"/>
      <c r="P99" s="29"/>
      <c r="Q99" s="32"/>
      <c r="R99" s="33">
        <f>SUM(R85:R98)</f>
        <v>200.6</v>
      </c>
    </row>
    <row r="100" spans="1:18" ht="15.75" thickBot="1">
      <c r="B100" s="34"/>
      <c r="C100" s="35"/>
      <c r="D100" s="36"/>
      <c r="E100" s="37"/>
      <c r="F100" s="36"/>
      <c r="G100" s="37"/>
      <c r="H100" s="36"/>
      <c r="I100" s="37"/>
      <c r="J100" s="36"/>
      <c r="K100" s="37"/>
      <c r="L100" s="36"/>
      <c r="M100" s="37"/>
      <c r="N100" s="36"/>
      <c r="O100" s="37"/>
      <c r="P100" s="36"/>
      <c r="Q100" s="36"/>
      <c r="R100" s="35"/>
    </row>
    <row r="101" spans="1:18" ht="24" customHeight="1">
      <c r="B101" s="196"/>
      <c r="C101" s="198" t="s">
        <v>15</v>
      </c>
      <c r="D101" s="200" t="s">
        <v>262</v>
      </c>
      <c r="E101" s="200"/>
      <c r="F101" s="201" t="s">
        <v>263</v>
      </c>
      <c r="G101" s="201"/>
      <c r="H101" s="201" t="s">
        <v>77</v>
      </c>
      <c r="I101" s="201"/>
      <c r="J101" s="41"/>
      <c r="K101" s="41"/>
      <c r="L101" s="41"/>
      <c r="M101" s="41"/>
      <c r="N101" s="41"/>
      <c r="O101" s="41"/>
      <c r="P101" s="41"/>
      <c r="Q101" s="41"/>
      <c r="R101" s="194" t="s">
        <v>19</v>
      </c>
    </row>
    <row r="102" spans="1:18" ht="24" customHeight="1" thickBot="1">
      <c r="A102" s="77"/>
      <c r="B102" s="197"/>
      <c r="C102" s="199"/>
      <c r="D102" s="3" t="s">
        <v>20</v>
      </c>
      <c r="E102" s="3" t="s">
        <v>21</v>
      </c>
      <c r="F102" s="3" t="s">
        <v>20</v>
      </c>
      <c r="G102" s="3" t="s">
        <v>21</v>
      </c>
      <c r="H102" s="3" t="s">
        <v>21</v>
      </c>
      <c r="I102" s="3" t="s">
        <v>20</v>
      </c>
      <c r="J102" s="43"/>
      <c r="K102" s="43"/>
      <c r="L102" s="43"/>
      <c r="M102" s="43"/>
      <c r="N102" s="43"/>
      <c r="O102" s="43"/>
      <c r="P102" s="43"/>
      <c r="Q102" s="43"/>
      <c r="R102" s="195"/>
    </row>
    <row r="103" spans="1:18" ht="15.75" thickBot="1">
      <c r="A103" s="77"/>
      <c r="B103" s="4" t="s">
        <v>229</v>
      </c>
      <c r="C103" s="71">
        <v>49</v>
      </c>
      <c r="D103" s="78">
        <v>2</v>
      </c>
      <c r="E103" s="7" t="s">
        <v>264</v>
      </c>
      <c r="F103" s="78">
        <v>2</v>
      </c>
      <c r="G103" s="7" t="s">
        <v>265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11">
        <f>C103*(D103+F103+H103+J103)</f>
        <v>196</v>
      </c>
    </row>
    <row r="104" spans="1:18" ht="15.75" thickBot="1">
      <c r="A104" s="77"/>
      <c r="B104" s="99" t="s">
        <v>26</v>
      </c>
      <c r="C104" s="119">
        <v>31</v>
      </c>
      <c r="D104" s="121"/>
      <c r="E104" s="122">
        <v>1999</v>
      </c>
      <c r="F104" s="121"/>
      <c r="G104" s="122" t="s">
        <v>266</v>
      </c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1">
        <f t="shared" ref="R104:R108" si="6">C104*(D104+F104+H104+J104)</f>
        <v>0</v>
      </c>
    </row>
    <row r="105" spans="1:18" ht="15.75" thickBot="1">
      <c r="A105" s="77"/>
      <c r="B105" s="20" t="s">
        <v>267</v>
      </c>
      <c r="C105" s="19">
        <v>33.5</v>
      </c>
      <c r="D105" s="79">
        <v>2</v>
      </c>
      <c r="E105" s="15" t="s">
        <v>268</v>
      </c>
      <c r="F105" s="79">
        <v>2</v>
      </c>
      <c r="G105" s="15">
        <v>6</v>
      </c>
      <c r="H105" s="72"/>
      <c r="I105" s="16"/>
      <c r="J105" s="16"/>
      <c r="K105" s="16"/>
      <c r="L105" s="16"/>
      <c r="M105" s="16"/>
      <c r="N105" s="16"/>
      <c r="O105" s="16"/>
      <c r="P105" s="16"/>
      <c r="Q105" s="16"/>
      <c r="R105" s="11">
        <f t="shared" si="6"/>
        <v>134</v>
      </c>
    </row>
    <row r="106" spans="1:18" ht="15.75" thickBot="1">
      <c r="A106" s="77"/>
      <c r="B106" s="20" t="s">
        <v>269</v>
      </c>
      <c r="C106" s="19">
        <v>24.9</v>
      </c>
      <c r="D106" s="79"/>
      <c r="E106" s="15" t="s">
        <v>270</v>
      </c>
      <c r="F106" s="79"/>
      <c r="G106" s="15" t="s">
        <v>271</v>
      </c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1">
        <f t="shared" si="6"/>
        <v>0</v>
      </c>
    </row>
    <row r="107" spans="1:18" ht="15.75" thickBot="1">
      <c r="A107" s="77"/>
      <c r="B107" s="106" t="s">
        <v>272</v>
      </c>
      <c r="C107" s="107">
        <v>49</v>
      </c>
      <c r="D107" s="136"/>
      <c r="E107" s="108" t="s">
        <v>273</v>
      </c>
      <c r="F107" s="136"/>
      <c r="G107" s="108" t="s">
        <v>274</v>
      </c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11">
        <f t="shared" si="6"/>
        <v>0</v>
      </c>
    </row>
    <row r="108" spans="1:18" ht="15.75" thickBot="1">
      <c r="A108" s="77"/>
      <c r="B108" s="21" t="s">
        <v>58</v>
      </c>
      <c r="C108" s="75">
        <v>4</v>
      </c>
      <c r="D108" s="80">
        <v>1</v>
      </c>
      <c r="E108" s="24" t="s">
        <v>275</v>
      </c>
      <c r="F108" s="80">
        <v>1</v>
      </c>
      <c r="G108" s="24" t="s">
        <v>276</v>
      </c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11">
        <f t="shared" si="6"/>
        <v>8</v>
      </c>
    </row>
    <row r="109" spans="1:18">
      <c r="A109" s="77"/>
      <c r="B109" s="149" t="s">
        <v>19</v>
      </c>
      <c r="C109" s="138"/>
      <c r="D109" s="139"/>
      <c r="E109" s="140"/>
      <c r="F109" s="139"/>
      <c r="G109" s="140"/>
      <c r="H109" s="139"/>
      <c r="I109" s="140"/>
      <c r="J109" s="139"/>
      <c r="K109" s="141"/>
      <c r="L109" s="139"/>
      <c r="M109" s="139"/>
      <c r="N109" s="139"/>
      <c r="O109" s="140"/>
      <c r="P109" s="139"/>
      <c r="Q109" s="142"/>
      <c r="R109" s="150">
        <f>SUM(R103:R108)</f>
        <v>338</v>
      </c>
    </row>
    <row r="110" spans="1:18">
      <c r="B110" s="143"/>
      <c r="C110" s="144"/>
      <c r="D110" s="145"/>
      <c r="E110" s="146"/>
      <c r="F110" s="145"/>
      <c r="G110" s="146"/>
      <c r="H110" s="145"/>
      <c r="I110" s="146"/>
      <c r="J110" s="145"/>
      <c r="K110" s="147"/>
      <c r="L110" s="145"/>
      <c r="M110" s="145"/>
      <c r="N110" s="145"/>
      <c r="O110" s="146"/>
      <c r="P110" s="145"/>
      <c r="Q110" s="148"/>
      <c r="R110" s="144"/>
    </row>
    <row r="111" spans="1:18" ht="39.75" customHeight="1">
      <c r="A111" s="77"/>
      <c r="B111" s="155" t="s">
        <v>277</v>
      </c>
      <c r="C111" s="161" t="s">
        <v>15</v>
      </c>
      <c r="D111" s="161" t="s">
        <v>20</v>
      </c>
      <c r="E111" s="161" t="s">
        <v>21</v>
      </c>
      <c r="F111" s="157"/>
      <c r="G111" s="158"/>
      <c r="H111" s="157"/>
      <c r="I111" s="158"/>
      <c r="J111" s="157"/>
      <c r="K111" s="159"/>
      <c r="L111" s="157"/>
      <c r="M111" s="157"/>
      <c r="N111" s="157"/>
      <c r="O111" s="158"/>
      <c r="P111" s="157"/>
      <c r="Q111" s="160"/>
      <c r="R111" s="156"/>
    </row>
    <row r="112" spans="1:18" ht="15" customHeight="1">
      <c r="A112" s="77"/>
      <c r="B112" s="162" t="s">
        <v>278</v>
      </c>
      <c r="C112" s="164">
        <v>68</v>
      </c>
      <c r="D112" s="101">
        <v>3</v>
      </c>
      <c r="E112" s="101" t="s">
        <v>279</v>
      </c>
      <c r="F112" s="151"/>
      <c r="G112" s="152"/>
      <c r="H112" s="151"/>
      <c r="I112" s="152"/>
      <c r="J112" s="151"/>
      <c r="K112" s="153"/>
      <c r="L112" s="151"/>
      <c r="M112" s="151"/>
      <c r="N112" s="151"/>
      <c r="O112" s="152"/>
      <c r="P112" s="151"/>
      <c r="Q112" s="154"/>
      <c r="R112" s="19">
        <f>C112*D112</f>
        <v>204</v>
      </c>
    </row>
    <row r="113" spans="1:18">
      <c r="A113" s="77"/>
      <c r="B113" s="132" t="s">
        <v>280</v>
      </c>
      <c r="C113" s="19">
        <v>68</v>
      </c>
      <c r="D113" s="15">
        <v>3</v>
      </c>
      <c r="E113" s="15" t="s">
        <v>281</v>
      </c>
      <c r="F113" s="151"/>
      <c r="G113" s="152"/>
      <c r="H113" s="151"/>
      <c r="I113" s="152"/>
      <c r="J113" s="151"/>
      <c r="K113" s="153"/>
      <c r="L113" s="151"/>
      <c r="M113" s="151"/>
      <c r="N113" s="151"/>
      <c r="O113" s="152"/>
      <c r="P113" s="151"/>
      <c r="Q113" s="154"/>
      <c r="R113" s="19">
        <f>C113*D113</f>
        <v>204</v>
      </c>
    </row>
    <row r="114" spans="1:18">
      <c r="A114" s="77"/>
      <c r="B114" s="167" t="s">
        <v>282</v>
      </c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9"/>
    </row>
    <row r="115" spans="1:18">
      <c r="A115" s="77"/>
      <c r="B115" s="137" t="s">
        <v>19</v>
      </c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170">
        <f>SUM(R112:R113)</f>
        <v>408</v>
      </c>
    </row>
    <row r="116" spans="1:18" ht="15.75" thickBot="1">
      <c r="B116" s="165"/>
      <c r="C116" s="165"/>
      <c r="D116" s="165"/>
      <c r="N116" s="183" t="s">
        <v>283</v>
      </c>
      <c r="O116" s="183"/>
      <c r="P116" s="183"/>
      <c r="Q116" s="184"/>
      <c r="R116" s="163"/>
    </row>
    <row r="117" spans="1:18" ht="15.75" thickBot="1">
      <c r="B117" s="56"/>
      <c r="C117" s="56"/>
      <c r="N117" s="183" t="s">
        <v>284</v>
      </c>
      <c r="O117" s="183"/>
      <c r="P117" s="183"/>
      <c r="Q117" s="184"/>
      <c r="R117" s="81"/>
    </row>
    <row r="118" spans="1:18" ht="15.75" thickBot="1">
      <c r="B118" s="56"/>
      <c r="C118" s="56"/>
      <c r="N118" s="34"/>
      <c r="O118" s="34"/>
      <c r="P118" s="34"/>
      <c r="Q118" s="34"/>
      <c r="R118" s="82"/>
    </row>
    <row r="119" spans="1:18" ht="15.75" thickBot="1">
      <c r="B119" s="185" t="s">
        <v>285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7"/>
    </row>
    <row r="120" spans="1:18">
      <c r="B120" s="83" t="s">
        <v>286</v>
      </c>
      <c r="C120" s="188" t="s">
        <v>287</v>
      </c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90"/>
    </row>
    <row r="121" spans="1:18">
      <c r="B121" s="84" t="s">
        <v>288</v>
      </c>
      <c r="C121" s="191">
        <v>650</v>
      </c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3"/>
    </row>
    <row r="122" spans="1:18">
      <c r="B122" s="85" t="s">
        <v>289</v>
      </c>
      <c r="C122" s="171" t="s">
        <v>290</v>
      </c>
      <c r="D122" s="172"/>
      <c r="E122" s="172"/>
      <c r="F122" s="172"/>
      <c r="G122" s="172"/>
      <c r="H122" s="172"/>
      <c r="I122" s="172"/>
      <c r="J122" s="172"/>
      <c r="K122" s="172"/>
      <c r="L122" s="172"/>
      <c r="M122" s="172"/>
      <c r="N122" s="172"/>
      <c r="O122" s="172"/>
      <c r="P122" s="172"/>
      <c r="Q122" s="172"/>
      <c r="R122" s="173"/>
    </row>
    <row r="123" spans="1:18" ht="15.75" thickBot="1">
      <c r="B123" s="86" t="s">
        <v>291</v>
      </c>
      <c r="C123" s="174" t="s">
        <v>292</v>
      </c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6"/>
    </row>
    <row r="124" spans="1:18">
      <c r="B124" s="177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9"/>
    </row>
    <row r="125" spans="1:18" ht="15.75" thickBot="1">
      <c r="B125" s="180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2"/>
    </row>
  </sheetData>
  <mergeCells count="77">
    <mergeCell ref="B2:O3"/>
    <mergeCell ref="P2:R2"/>
    <mergeCell ref="P3:R3"/>
    <mergeCell ref="P4:R4"/>
    <mergeCell ref="B5:H5"/>
    <mergeCell ref="I5:R5"/>
    <mergeCell ref="B10:R10"/>
    <mergeCell ref="B6:E6"/>
    <mergeCell ref="F6:K6"/>
    <mergeCell ref="L6:R6"/>
    <mergeCell ref="B7:H7"/>
    <mergeCell ref="I7:K7"/>
    <mergeCell ref="L7:R7"/>
    <mergeCell ref="B8:E8"/>
    <mergeCell ref="F8:K8"/>
    <mergeCell ref="L8:R8"/>
    <mergeCell ref="B9:K9"/>
    <mergeCell ref="L9:R9"/>
    <mergeCell ref="B11:R11"/>
    <mergeCell ref="B12:R12"/>
    <mergeCell ref="B13:B14"/>
    <mergeCell ref="C13:C14"/>
    <mergeCell ref="D13:E13"/>
    <mergeCell ref="F13:G13"/>
    <mergeCell ref="H13:I13"/>
    <mergeCell ref="J13:K13"/>
    <mergeCell ref="L13:M13"/>
    <mergeCell ref="N13:O13"/>
    <mergeCell ref="P13:Q13"/>
    <mergeCell ref="R13:R14"/>
    <mergeCell ref="J30:K30"/>
    <mergeCell ref="R30:R31"/>
    <mergeCell ref="B45:B46"/>
    <mergeCell ref="C45:C46"/>
    <mergeCell ref="D45:D46"/>
    <mergeCell ref="E45:E46"/>
    <mergeCell ref="B30:B31"/>
    <mergeCell ref="C30:C31"/>
    <mergeCell ref="D30:E30"/>
    <mergeCell ref="F30:G30"/>
    <mergeCell ref="H30:I30"/>
    <mergeCell ref="R57:R58"/>
    <mergeCell ref="B68:B69"/>
    <mergeCell ref="C68:C69"/>
    <mergeCell ref="D68:E68"/>
    <mergeCell ref="F68:G68"/>
    <mergeCell ref="H68:I68"/>
    <mergeCell ref="J68:K68"/>
    <mergeCell ref="L68:M68"/>
    <mergeCell ref="N68:O68"/>
    <mergeCell ref="P68:Q68"/>
    <mergeCell ref="R68:R69"/>
    <mergeCell ref="B57:B58"/>
    <mergeCell ref="C57:C58"/>
    <mergeCell ref="D57:E57"/>
    <mergeCell ref="F57:G57"/>
    <mergeCell ref="H57:I57"/>
    <mergeCell ref="R101:R102"/>
    <mergeCell ref="R83:R84"/>
    <mergeCell ref="B101:B102"/>
    <mergeCell ref="C101:C102"/>
    <mergeCell ref="D101:E101"/>
    <mergeCell ref="F101:G101"/>
    <mergeCell ref="H101:I101"/>
    <mergeCell ref="B83:B84"/>
    <mergeCell ref="C83:C84"/>
    <mergeCell ref="D83:E83"/>
    <mergeCell ref="F83:G83"/>
    <mergeCell ref="H83:I83"/>
    <mergeCell ref="C122:R122"/>
    <mergeCell ref="C123:R123"/>
    <mergeCell ref="B124:R125"/>
    <mergeCell ref="N116:Q116"/>
    <mergeCell ref="N117:Q117"/>
    <mergeCell ref="B119:R119"/>
    <mergeCell ref="C120:R120"/>
    <mergeCell ref="C121:R121"/>
  </mergeCells>
  <pageMargins left="0.51181102362204722" right="0.51181102362204722" top="0.78740157480314965" bottom="0.78740157480314965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Cardoso</dc:creator>
  <cp:keywords/>
  <dc:description/>
  <cp:lastModifiedBy>Bendito Aroma</cp:lastModifiedBy>
  <cp:revision/>
  <dcterms:created xsi:type="dcterms:W3CDTF">2017-01-17T16:21:36Z</dcterms:created>
  <dcterms:modified xsi:type="dcterms:W3CDTF">2018-10-21T21:46:04Z</dcterms:modified>
  <cp:category/>
  <cp:contentStatus/>
</cp:coreProperties>
</file>