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otection lockStructure="1"/>
  <bookViews>
    <workbookView xWindow="0" yWindow="0" windowWidth="20490" windowHeight="7755" activeTab="0"/>
  </bookViews>
  <sheets>
    <sheet name="Plan1" sheetId="1" r:id="rId1"/>
  </sheets>
</workbook>
</file>

<file path=xl/sharedStrings.xml><?xml version="1.0" encoding="utf-8"?>
<sst xmlns="http://schemas.openxmlformats.org/spreadsheetml/2006/main" uniqueCount="269" count="269">
  <si>
    <t>Dados Cadastrais Cliente</t>
  </si>
  <si>
    <t>(   )</t>
  </si>
  <si>
    <t>Observações</t>
  </si>
  <si>
    <t>DONA FRÔ</t>
  </si>
  <si>
    <t>Referência 101</t>
  </si>
  <si>
    <t>Referência 901</t>
  </si>
  <si>
    <t>CORES</t>
  </si>
  <si>
    <t>VALOR TOTAL ITENS</t>
  </si>
  <si>
    <t>Tamanhos</t>
  </si>
  <si>
    <t>P</t>
  </si>
  <si>
    <t>M</t>
  </si>
  <si>
    <t>G</t>
  </si>
  <si>
    <t>Amarelo</t>
  </si>
  <si>
    <t>CORES</t>
  </si>
  <si>
    <t>Azul</t>
  </si>
  <si>
    <t>Amarelo</t>
  </si>
  <si>
    <t>Azul</t>
  </si>
  <si>
    <t>Laranja</t>
  </si>
  <si>
    <t>Bordo</t>
  </si>
  <si>
    <t>Laranja</t>
  </si>
  <si>
    <t>Marrom</t>
  </si>
  <si>
    <t>Natural</t>
  </si>
  <si>
    <t>Rosa Antigo</t>
  </si>
  <si>
    <t>Preto</t>
  </si>
  <si>
    <t>Turquesa</t>
  </si>
  <si>
    <t>Rosa Antigo</t>
  </si>
  <si>
    <t>Turquesa</t>
  </si>
  <si>
    <t>Vermelho</t>
  </si>
  <si>
    <t>Verde</t>
  </si>
  <si>
    <t>Total de Itens</t>
  </si>
  <si>
    <t>Total de Itens e Valor</t>
  </si>
  <si>
    <t>Total Valor</t>
  </si>
  <si>
    <t>Referência 102</t>
  </si>
  <si>
    <t>Referência 902</t>
  </si>
  <si>
    <t>Difusor c/ 3 Botões de Flores</t>
  </si>
  <si>
    <t>Referência 201</t>
  </si>
  <si>
    <t>Flor para Boca Difusor</t>
  </si>
  <si>
    <t>Referência 804</t>
  </si>
  <si>
    <t>Observações</t>
  </si>
  <si>
    <t>Tamanhos</t>
  </si>
  <si>
    <t>M</t>
  </si>
  <si>
    <t>QT</t>
  </si>
  <si>
    <t>TOTAL M</t>
  </si>
  <si>
    <t>V UND</t>
  </si>
  <si>
    <t>Difusor 30ml c/ Flor de Madeira</t>
  </si>
  <si>
    <t>Referência 202</t>
  </si>
  <si>
    <t>Total de Itens e Valor</t>
  </si>
  <si>
    <t>Total Valor</t>
  </si>
  <si>
    <t>Referência 302</t>
  </si>
  <si>
    <t>Caixa c/ Vasinho</t>
  </si>
  <si>
    <t>Referência 304</t>
  </si>
  <si>
    <t>Referência 305</t>
  </si>
  <si>
    <t>Referência 401</t>
  </si>
  <si>
    <t>Referência 402</t>
  </si>
  <si>
    <t>Referência 403</t>
  </si>
  <si>
    <t>Referência 404</t>
  </si>
  <si>
    <t>Referência 405</t>
  </si>
  <si>
    <t>Referência 406</t>
  </si>
  <si>
    <t>Referência 407</t>
  </si>
  <si>
    <t>Referência 408</t>
  </si>
  <si>
    <t>Referência 601</t>
  </si>
  <si>
    <t>Referência 602</t>
  </si>
  <si>
    <t>Referência 603</t>
  </si>
  <si>
    <t>Referência 801</t>
  </si>
  <si>
    <t>Referência 802</t>
  </si>
  <si>
    <t>Observações</t>
  </si>
  <si>
    <t>CORES</t>
  </si>
  <si>
    <t>QUANTIDADE</t>
  </si>
  <si>
    <t>VALOR UND</t>
  </si>
  <si>
    <t>Amarelo</t>
  </si>
  <si>
    <t>Azul</t>
  </si>
  <si>
    <t>Bordo</t>
  </si>
  <si>
    <t>Laranja</t>
  </si>
  <si>
    <t>Marrom</t>
  </si>
  <si>
    <t>Natural</t>
  </si>
  <si>
    <t>Preto</t>
  </si>
  <si>
    <t>Rosa Antigo</t>
  </si>
  <si>
    <t>Turquesa</t>
  </si>
  <si>
    <t>Verde</t>
  </si>
  <si>
    <t>Vermelho</t>
  </si>
  <si>
    <t>Total de Itens</t>
  </si>
  <si>
    <t>Valor Total</t>
  </si>
  <si>
    <t>Referência 803</t>
  </si>
  <si>
    <t>Referência 1102</t>
  </si>
  <si>
    <t>Observações</t>
  </si>
  <si>
    <t>CORES</t>
  </si>
  <si>
    <t>QUANTIDADE</t>
  </si>
  <si>
    <t>VALOR UND</t>
  </si>
  <si>
    <t>Amarelo</t>
  </si>
  <si>
    <t>Azul</t>
  </si>
  <si>
    <t>Bordo</t>
  </si>
  <si>
    <t>Laranja</t>
  </si>
  <si>
    <t>Marrom</t>
  </si>
  <si>
    <t>Natural</t>
  </si>
  <si>
    <t>Preto</t>
  </si>
  <si>
    <t>Rosa Antigo</t>
  </si>
  <si>
    <t>Turquesa</t>
  </si>
  <si>
    <t xml:space="preserve">Flor de Camélia Avulsa </t>
  </si>
  <si>
    <t>Combinação 1</t>
  </si>
  <si>
    <t>Combinação 2</t>
  </si>
  <si>
    <t>Combinação 3</t>
  </si>
  <si>
    <t>branco</t>
  </si>
  <si>
    <t>madeira</t>
  </si>
  <si>
    <t>na cor branca, acrescentar R$ 1,00</t>
  </si>
  <si>
    <t>na cor branca acrescentar R$1,00</t>
  </si>
  <si>
    <t>branca</t>
  </si>
  <si>
    <t>na cor branca, acrescentar R$1,00</t>
  </si>
  <si>
    <t>Referência 409</t>
  </si>
  <si>
    <t>quantidade</t>
  </si>
  <si>
    <t>valor</t>
  </si>
  <si>
    <t>amarelo</t>
  </si>
  <si>
    <t>c/dif</t>
  </si>
  <si>
    <t>s-dif</t>
  </si>
  <si>
    <t>Enfeite parede ferro e flor</t>
  </si>
  <si>
    <t>Referência 505</t>
  </si>
  <si>
    <t>TOTAL PEDIDO</t>
  </si>
  <si>
    <t>Referência 203</t>
  </si>
  <si>
    <t>Caixa kit difusor 100ml -Rosafrô</t>
  </si>
  <si>
    <t>Caixa difusor peq. Ambientes 30 ml- Frô</t>
  </si>
  <si>
    <t>Referência 204</t>
  </si>
  <si>
    <t>Verde claro-</t>
  </si>
  <si>
    <t>cap.limao</t>
  </si>
  <si>
    <t>mango</t>
  </si>
  <si>
    <t>canela</t>
  </si>
  <si>
    <t>girassol</t>
  </si>
  <si>
    <t>bamboo</t>
  </si>
  <si>
    <t>cas.can.</t>
  </si>
  <si>
    <t>cas.canela</t>
  </si>
  <si>
    <t>flor laranj</t>
  </si>
  <si>
    <t>Rosemarri</t>
  </si>
  <si>
    <t>Rosê</t>
  </si>
  <si>
    <t>rosa</t>
  </si>
  <si>
    <t>lilás</t>
  </si>
  <si>
    <t>alg.top</t>
  </si>
  <si>
    <t>Rosa Púrpura</t>
  </si>
  <si>
    <t>vermelho</t>
  </si>
  <si>
    <t>leite rosa</t>
  </si>
  <si>
    <t>Buquê Rosas</t>
  </si>
  <si>
    <t>turquesa</t>
  </si>
  <si>
    <t>flor cerej</t>
  </si>
  <si>
    <t>Rosa do Campo</t>
  </si>
  <si>
    <t>AROMA</t>
  </si>
  <si>
    <t>erva doce</t>
  </si>
  <si>
    <t>alg. Top</t>
  </si>
  <si>
    <t>carro novo</t>
  </si>
  <si>
    <t>COR</t>
  </si>
  <si>
    <t>Pot-Pourri Decorativo G</t>
  </si>
  <si>
    <t>Pot-Pourri Decorativo P</t>
  </si>
  <si>
    <t>Caixa  com flor e aroma</t>
  </si>
  <si>
    <t xml:space="preserve">  </t>
  </si>
  <si>
    <t>Porta objetos com 1 flor</t>
  </si>
  <si>
    <t>Porta objetos 2 flores</t>
  </si>
  <si>
    <t>Porta objetos oval 3 flores</t>
  </si>
  <si>
    <t>Porta objetos com borboleta</t>
  </si>
  <si>
    <t>Porta chaves oval 1 flor</t>
  </si>
  <si>
    <t>Porta chaves 1 flor</t>
  </si>
  <si>
    <t>Porta chaves 2 flores</t>
  </si>
  <si>
    <t>Porta chaves 3 flores</t>
  </si>
  <si>
    <t xml:space="preserve">Cabideiro 1 flor </t>
  </si>
  <si>
    <t>Quadro porta difusor</t>
  </si>
  <si>
    <t xml:space="preserve">Referência 410 </t>
  </si>
  <si>
    <t>cas. Canel</t>
  </si>
  <si>
    <t>cap. Limao</t>
  </si>
  <si>
    <t>cas.cane.</t>
  </si>
  <si>
    <t>cap limao</t>
  </si>
  <si>
    <t>sem difusor</t>
  </si>
  <si>
    <t>Gamela  redonda 3 flores</t>
  </si>
  <si>
    <t>Gamela oval 2 flores</t>
  </si>
  <si>
    <t xml:space="preserve">Enfeite mesa redondo 1 flor </t>
  </si>
  <si>
    <t>Flor para difusor pavio</t>
  </si>
  <si>
    <t>Botão com vareta p/ difusor</t>
  </si>
  <si>
    <t>Flor para difusor</t>
  </si>
  <si>
    <t>mad.</t>
  </si>
  <si>
    <t>camelia</t>
  </si>
  <si>
    <t xml:space="preserve">Azul            </t>
  </si>
  <si>
    <t xml:space="preserve">Rosa Antigo  </t>
  </si>
  <si>
    <t xml:space="preserve">Turquesa      </t>
  </si>
  <si>
    <t>flor alg.</t>
  </si>
  <si>
    <t>Azul -</t>
  </si>
  <si>
    <t xml:space="preserve">Vermelho- </t>
  </si>
  <si>
    <t>Kit enfeite mesa vela ar. e refil</t>
  </si>
  <si>
    <t>comb.1</t>
  </si>
  <si>
    <t>comb.2</t>
  </si>
  <si>
    <t>comb.3</t>
  </si>
  <si>
    <t>comb.4</t>
  </si>
  <si>
    <t>Quadro porta vela</t>
  </si>
  <si>
    <t>Centro mesa c/ 2 flores e vela</t>
  </si>
  <si>
    <t xml:space="preserve">Referência 1103 </t>
  </si>
  <si>
    <t>TOTAL COLUNA 1</t>
  </si>
  <si>
    <t>TOTAL COLUNA 2</t>
  </si>
  <si>
    <t>TOTAL COLUNA 3</t>
  </si>
  <si>
    <t>Enfeite mesa quadrado</t>
  </si>
  <si>
    <t>Referência 1002</t>
  </si>
  <si>
    <t>mad. Bco</t>
  </si>
  <si>
    <t xml:space="preserve">Porta difusor </t>
  </si>
  <si>
    <t>Referência 1003</t>
  </si>
  <si>
    <t xml:space="preserve">mad </t>
  </si>
  <si>
    <t>mad bco</t>
  </si>
  <si>
    <t>Enfeite mesa com vela aromatica</t>
  </si>
  <si>
    <t>Referência 1101</t>
  </si>
  <si>
    <t>CNPJ:</t>
  </si>
  <si>
    <t>Razão Social:</t>
  </si>
  <si>
    <t>Nome Fantasia:</t>
  </si>
  <si>
    <t>Endereço:</t>
  </si>
  <si>
    <t>Bairro:</t>
  </si>
  <si>
    <t>Responsável:</t>
  </si>
  <si>
    <t>Observações:</t>
  </si>
  <si>
    <t>Cidade:</t>
  </si>
  <si>
    <t>Ponto Referência:</t>
  </si>
  <si>
    <t>Telefones:</t>
  </si>
  <si>
    <t>IE:</t>
  </si>
  <si>
    <t>E-Mail:</t>
  </si>
  <si>
    <t>Celular:</t>
  </si>
  <si>
    <t>Complemento:</t>
  </si>
  <si>
    <t>Fixo/Fax:</t>
  </si>
  <si>
    <t>FORMA DE PAGAMENTO \ TOTAL PEDIDO</t>
  </si>
  <si>
    <t>OBSERVAÇÕES:</t>
  </si>
  <si>
    <t>Referência 301</t>
  </si>
  <si>
    <t>ROSA</t>
  </si>
  <si>
    <t>CAMELIA</t>
  </si>
  <si>
    <t>Enfeite de mesa c/ difusor</t>
  </si>
  <si>
    <t>perle</t>
  </si>
  <si>
    <t>lisse</t>
  </si>
  <si>
    <t>sophistiqué</t>
  </si>
  <si>
    <t>la amour</t>
  </si>
  <si>
    <t>Verde escuro</t>
  </si>
  <si>
    <t>secret</t>
  </si>
  <si>
    <t>délicat</t>
  </si>
  <si>
    <t>Lilás</t>
  </si>
  <si>
    <t>Lilas</t>
  </si>
  <si>
    <t>Referência 701</t>
  </si>
  <si>
    <t>Referência703</t>
  </si>
  <si>
    <t>Aparador de parede</t>
  </si>
  <si>
    <t>Porta chaves girassol</t>
  </si>
  <si>
    <t>Valor Total:</t>
  </si>
  <si>
    <t xml:space="preserve">Flor de Rosa Avulsa </t>
  </si>
  <si>
    <t>Porta objeto de cozinha</t>
  </si>
  <si>
    <t>Referência 702</t>
  </si>
  <si>
    <t>pera</t>
  </si>
  <si>
    <t>Chapeleiro 3 ganchos</t>
  </si>
  <si>
    <t>Referência704</t>
  </si>
  <si>
    <t>FORMA DE PAGAMENTO: ex.30/45/60</t>
  </si>
  <si>
    <t>Roig &amp; Pureza Ltda ME</t>
  </si>
  <si>
    <t>22.715.472/0001-63</t>
  </si>
  <si>
    <t>as cores marcadas,fazer 2 rosas e 2 camélia</t>
  </si>
  <si>
    <t>30/45/60</t>
  </si>
  <si>
    <t>Ver c8m cliente o que quer em madeira,ou madeira BC</t>
  </si>
  <si>
    <t>Ver com cliente o que quer em madeira,ou madeira BC</t>
  </si>
  <si>
    <t>Pelotas</t>
  </si>
  <si>
    <t>Data:20/04/16</t>
  </si>
  <si>
    <t>2rosa tabaco</t>
  </si>
  <si>
    <t>2rosa tabaco</t>
  </si>
  <si>
    <t>2rosa tabaco e 1rosa fundo branco</t>
  </si>
  <si>
    <t>1camelia</t>
  </si>
  <si>
    <t>1rosa</t>
  </si>
  <si>
    <t>1camelia</t>
  </si>
  <si>
    <t>1rosa</t>
  </si>
  <si>
    <t>Roig &amp; Pureza Ltda ME</t>
  </si>
  <si>
    <t>22.715.472/0001-63</t>
  </si>
  <si>
    <t>Ana ou Gabriela</t>
  </si>
  <si>
    <t>1camelia tabaco</t>
  </si>
  <si>
    <t>1camelia tabaco e 1rosa f.escuro</t>
  </si>
  <si>
    <t>1cam.1rosa tabaco</t>
  </si>
  <si>
    <t>1cam.1rosa tabaco</t>
  </si>
  <si>
    <t>1camelia</t>
  </si>
  <si>
    <t>1camelia</t>
  </si>
  <si>
    <t>Data:28/06/16</t>
  </si>
  <si>
    <t>Prazo Pgto:30/45/60</t>
  </si>
  <si>
    <t>Pelotas</t>
  </si>
</sst>
</file>

<file path=xl/styles.xml><?xml version="1.0" encoding="utf-8"?>
<styleSheet xmlns="http://schemas.openxmlformats.org/spreadsheetml/2006/main">
  <numFmts count="4">
    <numFmt numFmtId="0" formatCode="General"/>
    <numFmt numFmtId="164" formatCode="_(&quot;R$&quot;* #,##0.00_);_(&quot;R$&quot;* \(#,##0.00\);_(&quot;R$&quot;* &quot;-&quot;??_);_(@_)"/>
    <numFmt numFmtId="165" formatCode="_-* #,##0_-;\-* #,##0_-;_-* &quot;-&quot;??_-;_-@_-"/>
    <numFmt numFmtId="44" formatCode="_-&quot;R$&quot;\ * #,##0.00_-;\-&quot;R$&quot;\ * #,##0.00_-;_-&quot;R$&quot;\ * &quot;-&quot;??_-;_-@_-"/>
  </numFmts>
  <fonts count="24">
    <font>
      <name val="Arial"/>
      <sz val="10"/>
    </font>
    <font>
      <name val="Arial"/>
      <sz val="10"/>
    </font>
    <font>
      <name val="Calibri"/>
      <sz val="11"/>
      <color rgb="FF000000"/>
    </font>
    <font>
      <name val="Calibri"/>
      <b/>
      <sz val="16"/>
      <color rgb="FF000000"/>
    </font>
    <font>
      <name val="Arial"/>
      <sz val="12"/>
    </font>
    <font>
      <name val="Calibri"/>
      <b/>
      <sz val="11"/>
      <color rgb="FF000000"/>
    </font>
    <font>
      <name val="Arial"/>
      <sz val="12"/>
      <color rgb="FFFF0000"/>
    </font>
    <font>
      <name val="Arial"/>
      <b/>
      <sz val="12"/>
      <color rgb="FFFF0000"/>
    </font>
    <font>
      <name val="Calibri"/>
      <b/>
      <sz val="26"/>
      <color rgb="FF000000"/>
    </font>
    <font>
      <name val="Calibri"/>
      <b/>
      <sz val="20"/>
      <color rgb="FF000000"/>
    </font>
    <font>
      <name val="Calibri"/>
      <b/>
      <sz val="20"/>
      <color rgb="FF000000"/>
    </font>
    <font>
      <name val="Calibri"/>
      <b/>
      <sz val="14"/>
      <color rgb="FF000000"/>
    </font>
    <font>
      <name val="Calibri"/>
      <b/>
      <sz val="14"/>
      <color rgb="FF000000"/>
    </font>
    <font>
      <name val="Calibri"/>
      <b/>
      <sz val="14"/>
      <color rgb="FF000000"/>
    </font>
    <font>
      <name val="Calibri"/>
      <b/>
      <sz val="11"/>
      <color rgb="FF000000"/>
    </font>
    <font>
      <name val="Calibri"/>
      <b/>
      <sz val="12"/>
      <color rgb="FF000000"/>
    </font>
    <font>
      <name val="Calibri"/>
      <b/>
      <sz val="11"/>
      <color rgb="FF000000"/>
    </font>
    <font>
      <name val="Calibri"/>
      <sz val="11"/>
      <color rgb="FF000000"/>
    </font>
    <font>
      <name val="Calibri"/>
      <sz val="14"/>
      <color rgb="FF000000"/>
    </font>
    <font>
      <name val="Calibri"/>
      <b/>
      <sz val="20"/>
      <color rgb="FF000000"/>
    </font>
    <font>
      <name val="Calibri"/>
      <sz val="11"/>
      <color rgb="FF000000"/>
    </font>
    <font>
      <name val="Calibri"/>
      <b/>
      <sz val="11"/>
    </font>
    <font>
      <name val="Arial"/>
      <sz val="10"/>
      <color rgb="FF000000"/>
    </font>
    <font>
      <name val="Calibri"/>
      <b/>
      <sz val="14"/>
      <color rgb="FFFF0000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</patternFill>
    </fill>
  </fills>
  <borders count="10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1" fillId="0" borderId="0" xfId="0">
      <alignment vertical="center"/>
    </xf>
    <xf numFmtId="164" fontId="2" fillId="0" borderId="0" xfId="0" applyNumberFormat="1" applyFont="1" applyAlignment="1">
      <alignment vertical="bottom"/>
    </xf>
    <xf numFmtId="0" fontId="1" fillId="0" borderId="0" xfId="0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bottom"/>
    </xf>
    <xf numFmtId="0" fontId="3" fillId="0" borderId="3" xfId="0" applyFont="1" applyBorder="1" applyAlignment="1">
      <alignment horizontal="center" vertical="bottom"/>
    </xf>
    <xf numFmtId="0" fontId="3" fillId="0" borderId="4" xfId="0" applyFont="1" applyBorder="1" applyAlignment="1">
      <alignment horizontal="center" vertical="bottom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bottom"/>
    </xf>
    <xf numFmtId="0" fontId="5" fillId="0" borderId="9" xfId="0" applyFont="1" applyBorder="1" applyAlignment="1">
      <alignment horizontal="center" vertical="bottom"/>
      <protection locked="0" hidden="0"/>
    </xf>
    <xf numFmtId="0" fontId="5" fillId="0" borderId="10" xfId="0" applyFont="1" applyBorder="1" applyAlignment="1">
      <alignment horizontal="center" vertical="bottom"/>
      <protection locked="0" hidden="0"/>
    </xf>
    <xf numFmtId="0" fontId="5" fillId="0" borderId="11" xfId="0" applyFont="1" applyBorder="1" applyAlignment="1">
      <alignment horizontal="center" vertical="bottom"/>
      <protection locked="0" hidden="0"/>
    </xf>
    <xf numFmtId="0" fontId="5" fillId="0" borderId="12" xfId="0" applyFont="1" applyBorder="1" applyAlignment="1">
      <alignment vertical="bottom"/>
    </xf>
    <xf numFmtId="164" fontId="5" fillId="0" borderId="12" xfId="0" applyNumberFormat="1" applyFont="1" applyBorder="1" applyAlignment="1">
      <alignment horizontal="center" vertical="bottom"/>
      <protection locked="0" hidden="0"/>
    </xf>
    <xf numFmtId="164" fontId="5" fillId="0" borderId="13" xfId="0" applyNumberFormat="1" applyFont="1" applyBorder="1" applyAlignment="1">
      <alignment horizontal="center" vertical="bottom"/>
      <protection locked="0" hidden="0"/>
    </xf>
    <xf numFmtId="0" fontId="6" fillId="0" borderId="8" xfId="0" applyFont="1" applyBorder="1" applyAlignment="1">
      <alignment horizontal="center" vertical="bottom"/>
    </xf>
    <xf numFmtId="0" fontId="6" fillId="0" borderId="12" xfId="0" applyFont="1" applyBorder="1" applyAlignment="1">
      <alignment horizontal="center" vertical="bottom"/>
    </xf>
    <xf numFmtId="164" fontId="6" fillId="0" borderId="13" xfId="0" applyNumberFormat="1" applyFont="1" applyBorder="1" applyAlignment="1">
      <alignment vertical="bottom"/>
    </xf>
    <xf numFmtId="164" fontId="5" fillId="0" borderId="9" xfId="0" applyNumberFormat="1" applyFont="1" applyBorder="1" applyAlignment="1">
      <alignment horizontal="center" vertical="bottom"/>
      <protection locked="0" hidden="0"/>
    </xf>
    <xf numFmtId="164" fontId="5" fillId="0" borderId="10" xfId="0" applyNumberFormat="1" applyFont="1" applyBorder="1" applyAlignment="1">
      <alignment horizontal="center" vertical="bottom"/>
      <protection locked="0" hidden="0"/>
    </xf>
    <xf numFmtId="164" fontId="5" fillId="0" borderId="14" xfId="0" applyNumberFormat="1" applyFont="1" applyBorder="1" applyAlignment="1">
      <alignment horizontal="center" vertical="bottom"/>
      <protection locked="0" hidden="0"/>
    </xf>
    <xf numFmtId="0" fontId="5" fillId="0" borderId="12" xfId="0" applyFont="1" applyBorder="1" applyAlignment="1">
      <alignment horizontal="center" vertical="bottom"/>
      <protection locked="0" hidden="0"/>
    </xf>
    <xf numFmtId="0" fontId="5" fillId="0" borderId="14" xfId="0" applyFont="1" applyBorder="1" applyAlignment="1">
      <alignment horizontal="center" vertical="bottom"/>
      <protection locked="0" hidden="0"/>
    </xf>
    <xf numFmtId="0" fontId="5" fillId="0" borderId="15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left" vertical="bottom"/>
      <protection locked="0" hidden="0"/>
    </xf>
    <xf numFmtId="164" fontId="5" fillId="0" borderId="14" xfId="0" applyNumberFormat="1" applyFont="1" applyBorder="1" applyAlignment="1">
      <alignment horizontal="left" vertical="bottom"/>
      <protection locked="0" hidden="0"/>
    </xf>
    <xf numFmtId="0" fontId="7" fillId="0" borderId="8" xfId="0" applyFont="1" applyBorder="1" applyAlignment="1">
      <alignment horizontal="center" vertical="bottom"/>
    </xf>
    <xf numFmtId="0" fontId="7" fillId="0" borderId="12" xfId="0" applyFont="1" applyBorder="1" applyAlignment="1">
      <alignment horizontal="center" vertical="bottom"/>
    </xf>
    <xf numFmtId="164" fontId="7" fillId="0" borderId="13" xfId="0" applyNumberFormat="1" applyFont="1" applyBorder="1" applyAlignment="1">
      <alignment vertical="bottom"/>
    </xf>
    <xf numFmtId="0" fontId="5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Border="1">
      <alignment vertical="center"/>
      <protection locked="0" hidden="0"/>
    </xf>
    <xf numFmtId="0" fontId="5" fillId="0" borderId="17" xfId="0" applyFont="1" applyBorder="1" applyAlignment="1">
      <alignment vertical="bottom"/>
    </xf>
    <xf numFmtId="0" fontId="5" fillId="0" borderId="18" xfId="0" applyFont="1" applyBorder="1" applyAlignment="1">
      <alignment horizontal="center" vertical="bottom"/>
      <protection locked="0" hidden="0"/>
    </xf>
    <xf numFmtId="0" fontId="5" fillId="0" borderId="19" xfId="0" applyFont="1" applyBorder="1" applyAlignment="1">
      <alignment horizontal="center" vertical="bottom"/>
      <protection locked="0" hidden="0"/>
    </xf>
    <xf numFmtId="0" fontId="5" fillId="0" borderId="20" xfId="0" applyFont="1" applyBorder="1" applyAlignment="1">
      <alignment horizontal="center" vertical="bottom"/>
      <protection locked="0" hidden="0"/>
    </xf>
    <xf numFmtId="164" fontId="5" fillId="0" borderId="21" xfId="0" applyNumberFormat="1" applyFont="1" applyBorder="1" applyAlignment="1">
      <alignment horizontal="center" vertical="bottom"/>
    </xf>
    <xf numFmtId="0" fontId="5" fillId="0" borderId="22" xfId="0" applyFont="1" applyBorder="1" applyAlignment="1">
      <alignment horizontal="center" vertical="bottom"/>
      <protection locked="0" hidden="0"/>
    </xf>
    <xf numFmtId="0" fontId="4" fillId="0" borderId="17" xfId="0" applyFont="1" applyBorder="1">
      <alignment vertical="center"/>
    </xf>
    <xf numFmtId="0" fontId="1" fillId="0" borderId="21" xfId="0" applyBorder="1" applyAlignment="1">
      <alignment horizontal="center" vertical="center"/>
      <protection locked="0" hidden="0"/>
    </xf>
    <xf numFmtId="0" fontId="1" fillId="0" borderId="23" xfId="0" applyBorder="1" applyAlignment="1">
      <alignment horizontal="center" vertical="center"/>
      <protection locked="0" hidden="0"/>
    </xf>
    <xf numFmtId="0" fontId="8" fillId="2" borderId="24" xfId="0" applyFont="1" applyFill="1" applyBorder="1" applyAlignment="1">
      <alignment horizontal="center" vertical="bottom"/>
    </xf>
    <xf numFmtId="0" fontId="8" fillId="2" borderId="25" xfId="0" applyFont="1" applyFill="1" applyBorder="1" applyAlignment="1">
      <alignment horizontal="center" vertical="bottom"/>
    </xf>
    <xf numFmtId="0" fontId="8" fillId="2" borderId="26" xfId="0" applyFont="1" applyFill="1" applyBorder="1" applyAlignment="1">
      <alignment horizontal="center" vertical="bottom"/>
    </xf>
    <xf numFmtId="0" fontId="1" fillId="0" borderId="0" xfId="0">
      <alignment vertical="center"/>
    </xf>
    <xf numFmtId="0" fontId="9" fillId="3" borderId="27" xfId="0" applyFont="1" applyFill="1" applyBorder="1" applyAlignment="1">
      <alignment horizontal="center" vertical="bottom"/>
    </xf>
    <xf numFmtId="0" fontId="10" fillId="3" borderId="28" xfId="0" applyFont="1" applyFill="1" applyBorder="1" applyAlignment="1">
      <alignment horizontal="center" vertical="bottom"/>
    </xf>
    <xf numFmtId="0" fontId="10" fillId="3" borderId="29" xfId="0" applyFont="1" applyFill="1" applyBorder="1" applyAlignment="1">
      <alignment horizontal="center" vertical="bottom"/>
    </xf>
    <xf numFmtId="0" fontId="10" fillId="3" borderId="27" xfId="0" applyFont="1" applyFill="1" applyBorder="1" applyAlignment="1">
      <alignment horizontal="center" vertical="bottom"/>
    </xf>
    <xf numFmtId="0" fontId="10" fillId="3" borderId="28" xfId="0" applyFont="1" applyFill="1" applyBorder="1" applyAlignment="1">
      <alignment horizontal="center" vertical="bottom"/>
    </xf>
    <xf numFmtId="0" fontId="9" fillId="3" borderId="28" xfId="0" applyFont="1" applyFill="1" applyBorder="1" applyAlignment="1">
      <alignment horizontal="center" vertical="bottom"/>
    </xf>
    <xf numFmtId="0" fontId="10" fillId="3" borderId="29" xfId="0" applyFont="1" applyFill="1" applyBorder="1" applyAlignment="1">
      <alignment horizontal="center" vertical="bottom"/>
    </xf>
    <xf numFmtId="0" fontId="11" fillId="3" borderId="30" xfId="0" applyFont="1" applyFill="1" applyBorder="1" applyAlignment="1">
      <alignment horizontal="center" vertical="bottom"/>
    </xf>
    <xf numFmtId="0" fontId="11" fillId="3" borderId="31" xfId="0" applyFont="1" applyFill="1" applyBorder="1" applyAlignment="1">
      <alignment horizontal="center" vertical="bottom"/>
    </xf>
    <xf numFmtId="0" fontId="11" fillId="3" borderId="32" xfId="0" applyFont="1" applyFill="1" applyBorder="1" applyAlignment="1">
      <alignment horizontal="center" vertical="bottom"/>
    </xf>
    <xf numFmtId="0" fontId="11" fillId="3" borderId="30" xfId="0" applyFont="1" applyFill="1" applyBorder="1" applyAlignment="1">
      <alignment horizontal="center" vertical="bottom"/>
    </xf>
    <xf numFmtId="0" fontId="11" fillId="3" borderId="31" xfId="0" applyFont="1" applyFill="1" applyBorder="1" applyAlignment="1">
      <alignment horizontal="center" vertical="bottom"/>
    </xf>
    <xf numFmtId="0" fontId="12" fillId="3" borderId="31" xfId="0" applyFont="1" applyFill="1" applyBorder="1" applyAlignment="1">
      <alignment horizontal="center" vertical="bottom"/>
    </xf>
    <xf numFmtId="0" fontId="11" fillId="3" borderId="32" xfId="0" applyFont="1" applyFill="1" applyBorder="1" applyAlignment="1">
      <alignment horizontal="center" vertical="bottom"/>
    </xf>
    <xf numFmtId="0" fontId="13" fillId="0" borderId="33" xfId="0" applyFont="1" applyBorder="1" applyAlignment="1">
      <alignment vertical="bottom"/>
    </xf>
    <xf numFmtId="0" fontId="13" fillId="0" borderId="34" xfId="0" applyFont="1" applyBorder="1" applyAlignment="1">
      <alignment vertical="bottom"/>
    </xf>
    <xf numFmtId="0" fontId="11" fillId="0" borderId="35" xfId="0" applyFont="1" applyBorder="1" applyAlignment="1">
      <alignment horizontal="center" vertical="bottom"/>
    </xf>
    <xf numFmtId="0" fontId="11" fillId="0" borderId="36" xfId="0" applyFont="1" applyBorder="1" applyAlignment="1">
      <alignment horizontal="center" vertical="bottom"/>
      <protection locked="0" hidden="0"/>
    </xf>
    <xf numFmtId="0" fontId="11" fillId="0" borderId="37" xfId="0" applyFont="1" applyBorder="1" applyAlignment="1">
      <alignment horizontal="center" vertical="bottom"/>
      <protection locked="0" hidden="0"/>
    </xf>
    <xf numFmtId="0" fontId="11" fillId="0" borderId="38" xfId="0" applyFont="1" applyBorder="1" applyAlignment="1">
      <alignment horizontal="center" vertical="bottom"/>
      <protection locked="0" hidden="0"/>
    </xf>
    <xf numFmtId="0" fontId="14" fillId="0" borderId="35" xfId="0" applyFont="1" applyBorder="1" applyAlignment="1">
      <alignment vertical="bottom"/>
    </xf>
    <xf numFmtId="0" fontId="14" fillId="0" borderId="39" xfId="0" applyFont="1" applyBorder="1" applyAlignment="1">
      <alignment vertical="bottom"/>
    </xf>
    <xf numFmtId="0" fontId="11" fillId="0" borderId="39" xfId="0" applyFont="1" applyBorder="1" applyAlignment="1">
      <alignment horizontal="center" vertical="bottom"/>
      <protection locked="0" hidden="0"/>
    </xf>
    <xf numFmtId="0" fontId="11" fillId="0" borderId="40" xfId="0" applyFont="1" applyBorder="1" applyAlignment="1">
      <alignment horizontal="center" vertical="bottom"/>
      <protection locked="0" hidden="0"/>
    </xf>
    <xf numFmtId="0" fontId="5" fillId="0" borderId="41" xfId="0" applyFont="1" applyBorder="1" applyAlignment="1">
      <alignment vertical="bottom"/>
    </xf>
    <xf numFmtId="0" fontId="5" fillId="0" borderId="42" xfId="0" applyFont="1" applyBorder="1" applyAlignment="1">
      <alignment vertical="bottom"/>
    </xf>
    <xf numFmtId="0" fontId="15" fillId="0" borderId="43" xfId="0" applyFont="1" applyBorder="1" applyAlignment="1">
      <alignment horizontal="center" vertical="bottom"/>
    </xf>
    <xf numFmtId="0" fontId="15" fillId="0" borderId="42" xfId="0" applyFont="1" applyBorder="1" applyAlignment="1">
      <alignment horizontal="center" vertical="bottom"/>
    </xf>
    <xf numFmtId="164" fontId="15" fillId="0" borderId="42" xfId="0" applyNumberFormat="1" applyFont="1" applyBorder="1" applyAlignment="1">
      <alignment horizontal="center" vertical="bottom"/>
    </xf>
    <xf numFmtId="0" fontId="15" fillId="0" borderId="42" xfId="0" applyFont="1" applyBorder="1" applyAlignment="1">
      <alignment horizontal="center" vertical="bottom"/>
    </xf>
    <xf numFmtId="0" fontId="15" fillId="0" borderId="44" xfId="0" applyFont="1" applyBorder="1" applyAlignment="1">
      <alignment horizontal="center" vertical="bottom"/>
    </xf>
    <xf numFmtId="0" fontId="2" fillId="0" borderId="41" xfId="0" applyFont="1" applyBorder="1" applyAlignment="1">
      <alignment vertical="bottom"/>
    </xf>
    <xf numFmtId="0" fontId="2" fillId="0" borderId="42" xfId="0" applyFont="1" applyBorder="1" applyAlignment="1">
      <alignment vertical="bottom"/>
    </xf>
    <xf numFmtId="0" fontId="15" fillId="0" borderId="41" xfId="0" applyFont="1" applyBorder="1" applyAlignment="1">
      <alignment horizontal="center" vertical="bottom"/>
    </xf>
    <xf numFmtId="0" fontId="5" fillId="0" borderId="43" xfId="0" applyFont="1" applyBorder="1" applyAlignment="1">
      <alignment vertical="bottom"/>
    </xf>
    <xf numFmtId="165" fontId="2" fillId="0" borderId="42" xfId="0" applyNumberFormat="1" applyFont="1" applyBorder="1" applyAlignment="1">
      <alignment vertical="bottom"/>
      <protection locked="0" hidden="0"/>
    </xf>
    <xf numFmtId="164" fontId="2" fillId="0" borderId="42" xfId="0" applyNumberFormat="1" applyFont="1" applyBorder="1" applyAlignment="1">
      <alignment vertical="bottom"/>
    </xf>
    <xf numFmtId="164" fontId="2" fillId="0" borderId="42" xfId="0" applyNumberFormat="1" applyFont="1" applyBorder="1" applyAlignment="1">
      <alignment horizontal="center" vertical="bottom"/>
    </xf>
    <xf numFmtId="0" fontId="2" fillId="0" borderId="44" xfId="0" applyFont="1" applyBorder="1" applyAlignment="1">
      <alignment horizontal="center" vertical="bottom"/>
    </xf>
    <xf numFmtId="0" fontId="14" fillId="0" borderId="41" xfId="0" applyFont="1" applyBorder="1" applyAlignment="1">
      <alignment vertical="bottom"/>
    </xf>
    <xf numFmtId="164" fontId="2" fillId="0" borderId="44" xfId="0" applyNumberFormat="1" applyFont="1" applyBorder="1" applyAlignment="1">
      <alignment horizontal="center" vertical="bottom"/>
    </xf>
    <xf numFmtId="0" fontId="16" fillId="0" borderId="43" xfId="0" applyFont="1" applyBorder="1" applyAlignment="1">
      <alignment vertical="bottom"/>
    </xf>
    <xf numFmtId="0" fontId="2" fillId="0" borderId="45" xfId="0" applyFont="1" applyBorder="1" applyAlignment="1">
      <alignment vertical="bottom"/>
    </xf>
    <xf numFmtId="0" fontId="2" fillId="0" borderId="46" xfId="0" applyFont="1" applyBorder="1" applyAlignment="1">
      <alignment vertical="bottom"/>
    </xf>
    <xf numFmtId="0" fontId="11" fillId="4" borderId="47" xfId="0" applyFont="1" applyFill="1" applyBorder="1" applyAlignment="1">
      <alignment horizontal="center" vertical="bottom"/>
    </xf>
    <xf numFmtId="165" fontId="2" fillId="4" borderId="46" xfId="0" applyNumberFormat="1" applyFont="1" applyFill="1" applyBorder="1" applyAlignment="1">
      <alignment vertical="bottom"/>
    </xf>
    <xf numFmtId="0" fontId="11" fillId="4" borderId="46" xfId="0" applyFont="1" applyFill="1" applyBorder="1" applyAlignment="1">
      <alignment horizontal="center" vertical="bottom"/>
    </xf>
    <xf numFmtId="164" fontId="2" fillId="4" borderId="48" xfId="0" applyNumberFormat="1" applyFont="1" applyFill="1" applyBorder="1" applyAlignment="1">
      <alignment horizontal="center" vertical="bottom"/>
    </xf>
    <xf numFmtId="164" fontId="2" fillId="4" borderId="22" xfId="0" applyNumberFormat="1" applyFont="1" applyFill="1" applyBorder="1" applyAlignment="1">
      <alignment horizontal="center" vertical="bottom"/>
    </xf>
    <xf numFmtId="0" fontId="17" fillId="0" borderId="41" xfId="0" applyFont="1" applyBorder="1" applyAlignment="1">
      <alignment vertical="bottom"/>
    </xf>
    <xf numFmtId="0" fontId="17" fillId="0" borderId="42" xfId="0" applyFont="1" applyBorder="1" applyAlignment="1">
      <alignment vertical="bottom"/>
    </xf>
    <xf numFmtId="0" fontId="11" fillId="4" borderId="45" xfId="0" applyFont="1" applyFill="1" applyBorder="1" applyAlignment="1">
      <alignment horizontal="center" vertical="bottom"/>
    </xf>
    <xf numFmtId="165" fontId="2" fillId="4" borderId="46" xfId="0" applyNumberFormat="1" applyFont="1" applyFill="1" applyBorder="1" applyAlignment="1">
      <alignment vertical="bottom"/>
      <protection locked="0" hidden="0"/>
    </xf>
    <xf numFmtId="164" fontId="2" fillId="4" borderId="49" xfId="0" applyNumberFormat="1" applyFont="1" applyFill="1" applyBorder="1" applyAlignment="1">
      <alignment horizontal="center" vertical="bottom"/>
    </xf>
    <xf numFmtId="164" fontId="2" fillId="4" borderId="50" xfId="0" applyNumberFormat="1" applyFont="1" applyFill="1" applyBorder="1" applyAlignment="1">
      <alignment horizontal="center" vertical="bottom"/>
    </xf>
    <xf numFmtId="0" fontId="10" fillId="5" borderId="27" xfId="0" applyFont="1" applyFill="1" applyBorder="1" applyAlignment="1">
      <alignment horizontal="center" vertical="bottom"/>
    </xf>
    <xf numFmtId="0" fontId="10" fillId="5" borderId="28" xfId="0" applyFont="1" applyFill="1" applyBorder="1" applyAlignment="1">
      <alignment horizontal="center" vertical="bottom"/>
    </xf>
    <xf numFmtId="0" fontId="9" fillId="5" borderId="28" xfId="0" applyFont="1" applyFill="1" applyBorder="1" applyAlignment="1">
      <alignment horizontal="center" vertical="bottom"/>
    </xf>
    <xf numFmtId="0" fontId="10" fillId="5" borderId="29" xfId="0" applyFont="1" applyFill="1" applyBorder="1" applyAlignment="1">
      <alignment horizontal="center" vertical="bottom"/>
    </xf>
    <xf numFmtId="0" fontId="10" fillId="3" borderId="27" xfId="0" applyFont="1" applyFill="1" applyBorder="1" applyAlignment="1">
      <alignment horizontal="center" vertical="bottom"/>
    </xf>
    <xf numFmtId="0" fontId="12" fillId="5" borderId="30" xfId="0" applyFont="1" applyFill="1" applyBorder="1" applyAlignment="1">
      <alignment horizontal="center" vertical="bottom"/>
    </xf>
    <xf numFmtId="0" fontId="11" fillId="5" borderId="31" xfId="0" applyFont="1" applyFill="1" applyBorder="1" applyAlignment="1">
      <alignment horizontal="center" vertical="bottom"/>
    </xf>
    <xf numFmtId="0" fontId="12" fillId="5" borderId="31" xfId="0" applyFont="1" applyFill="1" applyBorder="1" applyAlignment="1">
      <alignment horizontal="center" vertical="bottom"/>
    </xf>
    <xf numFmtId="0" fontId="11" fillId="5" borderId="32" xfId="0" applyFont="1" applyFill="1" applyBorder="1" applyAlignment="1">
      <alignment horizontal="center" vertical="bottom"/>
    </xf>
    <xf numFmtId="0" fontId="11" fillId="0" borderId="51" xfId="0" applyFont="1" applyBorder="1" applyAlignment="1">
      <alignment horizontal="center" vertical="bottom"/>
    </xf>
    <xf numFmtId="0" fontId="11" fillId="0" borderId="24" xfId="0" applyFont="1" applyBorder="1" applyAlignment="1">
      <alignment horizontal="center" vertical="bottom"/>
      <protection locked="0" hidden="0"/>
    </xf>
    <xf numFmtId="0" fontId="11" fillId="0" borderId="25" xfId="0" applyFont="1" applyBorder="1" applyAlignment="1">
      <alignment horizontal="center" vertical="bottom"/>
      <protection locked="0" hidden="0"/>
    </xf>
    <xf numFmtId="0" fontId="11" fillId="0" borderId="26" xfId="0" applyFont="1" applyBorder="1" applyAlignment="1">
      <alignment horizontal="center" vertical="bottom"/>
      <protection locked="0" hidden="0"/>
    </xf>
    <xf numFmtId="0" fontId="11" fillId="0" borderId="41" xfId="0" applyFont="1" applyBorder="1" applyAlignment="1">
      <alignment horizontal="center" vertical="bottom"/>
    </xf>
    <xf numFmtId="0" fontId="11" fillId="0" borderId="51" xfId="0" applyFont="1" applyBorder="1" applyAlignment="1">
      <alignment horizontal="center" vertical="bottom"/>
    </xf>
    <xf numFmtId="0" fontId="11" fillId="0" borderId="37" xfId="0" applyFont="1" applyBorder="1" applyAlignment="1">
      <alignment horizontal="center" vertical="bottom"/>
    </xf>
    <xf numFmtId="0" fontId="11" fillId="0" borderId="38" xfId="0" applyFont="1" applyBorder="1" applyAlignment="1">
      <alignment horizontal="center" vertical="bottom"/>
    </xf>
    <xf numFmtId="0" fontId="12" fillId="0" borderId="51" xfId="0" applyFont="1" applyBorder="1" applyAlignment="1">
      <alignment horizontal="center" vertical="bottom"/>
    </xf>
    <xf numFmtId="0" fontId="12" fillId="0" borderId="37" xfId="0" applyFont="1" applyBorder="1" applyAlignment="1">
      <alignment horizontal="center" vertical="bottom"/>
    </xf>
    <xf numFmtId="0" fontId="12" fillId="0" borderId="38" xfId="0" applyFont="1" applyBorder="1" applyAlignment="1">
      <alignment horizontal="center" vertical="bottom"/>
    </xf>
    <xf numFmtId="0" fontId="2" fillId="0" borderId="41" xfId="0" applyFont="1" applyBorder="1" applyAlignment="1">
      <alignment vertical="bottom"/>
      <protection locked="0" hidden="0"/>
    </xf>
    <xf numFmtId="0" fontId="2" fillId="0" borderId="42" xfId="0" applyFont="1" applyBorder="1" applyAlignment="1">
      <alignment vertical="bottom"/>
      <protection locked="0" hidden="0"/>
    </xf>
    <xf numFmtId="0" fontId="14" fillId="0" borderId="41" xfId="0" applyFont="1" applyBorder="1" applyAlignment="1">
      <alignment horizontal="center" vertical="bottom"/>
    </xf>
    <xf numFmtId="164" fontId="14" fillId="0" borderId="42" xfId="0" applyNumberFormat="1" applyFont="1" applyBorder="1" applyAlignment="1">
      <alignment horizontal="center" vertical="bottom"/>
    </xf>
    <xf numFmtId="164" fontId="15" fillId="0" borderId="44" xfId="0" applyNumberFormat="1" applyFont="1" applyBorder="1" applyAlignment="1">
      <alignment vertical="bottom"/>
    </xf>
    <xf numFmtId="165" fontId="2" fillId="0" borderId="41" xfId="0" applyNumberFormat="1" applyFont="1" applyBorder="1" applyAlignment="1">
      <alignment vertical="bottom"/>
      <protection locked="0" hidden="0"/>
    </xf>
    <xf numFmtId="164" fontId="2" fillId="0" borderId="44" xfId="0" applyNumberFormat="1" applyFont="1" applyBorder="1" applyAlignment="1">
      <alignment vertical="bottom"/>
    </xf>
    <xf numFmtId="0" fontId="14" fillId="0" borderId="52" xfId="0" applyFont="1" applyBorder="1" applyAlignment="1">
      <alignment horizontal="center" vertical="bottom"/>
    </xf>
    <xf numFmtId="0" fontId="13" fillId="0" borderId="53" xfId="0" applyFont="1" applyBorder="1" applyAlignment="1">
      <alignment horizontal="center" vertical="bottom"/>
    </xf>
    <xf numFmtId="0" fontId="16" fillId="0" borderId="54" xfId="0" applyFont="1" applyBorder="1" applyAlignment="1">
      <alignment vertical="bottom"/>
    </xf>
    <xf numFmtId="0" fontId="15" fillId="0" borderId="55" xfId="0" applyFont="1" applyBorder="1" applyAlignment="1">
      <alignment horizontal="center" vertical="bottom"/>
    </xf>
    <xf numFmtId="0" fontId="2" fillId="0" borderId="45" xfId="0" applyFont="1" applyBorder="1" applyAlignment="1">
      <alignment vertical="bottom"/>
      <protection locked="0" hidden="0"/>
    </xf>
    <xf numFmtId="0" fontId="2" fillId="0" borderId="46" xfId="0" applyFont="1" applyBorder="1" applyAlignment="1">
      <alignment vertical="bottom"/>
      <protection locked="0" hidden="0"/>
    </xf>
    <xf numFmtId="164" fontId="2" fillId="0" borderId="56" xfId="0" applyNumberFormat="1" applyFont="1" applyBorder="1" applyAlignment="1">
      <alignment horizontal="center" vertical="bottom"/>
    </xf>
    <xf numFmtId="164" fontId="2" fillId="0" borderId="57" xfId="0" applyNumberFormat="1" applyFont="1" applyBorder="1" applyAlignment="1">
      <alignment horizontal="center" vertical="bottom"/>
    </xf>
    <xf numFmtId="0" fontId="1" fillId="0" borderId="0" xfId="0">
      <alignment vertical="center"/>
      <protection locked="0" hidden="0"/>
    </xf>
    <xf numFmtId="0" fontId="11" fillId="4" borderId="49" xfId="0" applyFont="1" applyFill="1" applyBorder="1" applyAlignment="1">
      <alignment horizontal="center" vertical="bottom"/>
    </xf>
    <xf numFmtId="165" fontId="2" fillId="0" borderId="58" xfId="0" applyNumberFormat="1" applyFont="1" applyBorder="1" applyAlignment="1">
      <alignment vertical="bottom"/>
      <protection locked="0" hidden="0"/>
    </xf>
    <xf numFmtId="164" fontId="2" fillId="0" borderId="56" xfId="0" applyNumberFormat="1" applyFont="1" applyBorder="1" applyAlignment="1">
      <alignment vertical="bottom"/>
    </xf>
    <xf numFmtId="164" fontId="2" fillId="0" borderId="57" xfId="0" applyNumberFormat="1" applyFont="1" applyBorder="1" applyAlignment="1">
      <alignment vertical="bottom"/>
    </xf>
    <xf numFmtId="0" fontId="11" fillId="6" borderId="59" xfId="0" applyFont="1" applyFill="1" applyBorder="1" applyAlignment="1">
      <alignment horizontal="center" vertical="bottom"/>
    </xf>
    <xf numFmtId="165" fontId="2" fillId="6" borderId="12" xfId="0" applyNumberFormat="1" applyFont="1" applyFill="1" applyBorder="1" applyAlignment="1">
      <alignment vertical="bottom"/>
    </xf>
    <xf numFmtId="164" fontId="2" fillId="6" borderId="12" xfId="0" applyNumberFormat="1" applyFont="1" applyFill="1" applyBorder="1" applyAlignment="1">
      <alignment vertical="bottom"/>
    </xf>
    <xf numFmtId="164" fontId="2" fillId="6" borderId="12" xfId="0" applyNumberFormat="1" applyFont="1" applyFill="1" applyBorder="1" applyAlignment="1">
      <alignment horizontal="center" vertical="bottom"/>
    </xf>
    <xf numFmtId="0" fontId="9" fillId="5" borderId="27" xfId="0" applyFont="1" applyFill="1" applyBorder="1" applyAlignment="1">
      <alignment horizontal="center" vertical="bottom"/>
    </xf>
    <xf numFmtId="0" fontId="11" fillId="4" borderId="30" xfId="0" applyFont="1" applyFill="1" applyBorder="1" applyAlignment="1">
      <alignment horizontal="center" vertical="bottom"/>
    </xf>
    <xf numFmtId="0" fontId="11" fillId="4" borderId="60" xfId="0" applyFont="1" applyFill="1" applyBorder="1" applyAlignment="1">
      <alignment horizontal="center" vertical="bottom"/>
    </xf>
    <xf numFmtId="164" fontId="18" fillId="4" borderId="61" xfId="0" applyNumberFormat="1" applyFont="1" applyFill="1" applyBorder="1" applyAlignment="1">
      <alignment horizontal="center" vertical="bottom"/>
    </xf>
    <xf numFmtId="164" fontId="18" fillId="4" borderId="31" xfId="0" applyNumberFormat="1" applyFont="1" applyFill="1" applyBorder="1" applyAlignment="1">
      <alignment horizontal="center" vertical="bottom"/>
    </xf>
    <xf numFmtId="164" fontId="18" fillId="4" borderId="32" xfId="0" applyNumberFormat="1" applyFont="1" applyFill="1" applyBorder="1" applyAlignment="1">
      <alignment horizontal="center" vertical="bottom"/>
    </xf>
    <xf numFmtId="165" fontId="2" fillId="0" borderId="0" xfId="0" applyNumberFormat="1" applyFont="1" applyBorder="1" applyAlignment="1">
      <alignment vertical="bottom"/>
    </xf>
    <xf numFmtId="164" fontId="2" fillId="0" borderId="0" xfId="0" applyNumberFormat="1" applyFont="1" applyBorder="1" applyAlignment="1">
      <alignment vertical="bottom"/>
    </xf>
    <xf numFmtId="164" fontId="2" fillId="0" borderId="0" xfId="0" applyNumberFormat="1" applyFont="1" applyBorder="1" applyAlignment="1">
      <alignment horizontal="center" vertical="bottom"/>
    </xf>
    <xf numFmtId="0" fontId="11" fillId="0" borderId="62" xfId="0" applyFont="1" applyBorder="1" applyAlignment="1">
      <alignment horizontal="center" vertical="bottom"/>
      <protection locked="0" hidden="0"/>
    </xf>
    <xf numFmtId="0" fontId="11" fillId="0" borderId="63" xfId="0" applyFont="1" applyBorder="1" applyAlignment="1">
      <alignment horizontal="center" vertical="bottom"/>
      <protection locked="0" hidden="0"/>
    </xf>
    <xf numFmtId="0" fontId="11" fillId="0" borderId="59" xfId="0" applyFont="1" applyBorder="1" applyAlignment="1">
      <alignment horizontal="center" vertical="bottom"/>
    </xf>
    <xf numFmtId="0" fontId="12" fillId="0" borderId="64" xfId="0" applyFont="1" applyBorder="1" applyAlignment="1">
      <alignment horizontal="center" vertical="bottom"/>
    </xf>
    <xf numFmtId="0" fontId="11" fillId="0" borderId="65" xfId="0" applyFont="1" applyBorder="1" applyAlignment="1">
      <alignment horizontal="center" vertical="bottom"/>
    </xf>
    <xf numFmtId="0" fontId="11" fillId="0" borderId="66" xfId="0" applyFont="1" applyBorder="1" applyAlignment="1">
      <alignment horizontal="center" vertical="bottom"/>
    </xf>
    <xf numFmtId="0" fontId="11" fillId="0" borderId="67" xfId="0" applyFont="1" applyBorder="1" applyAlignment="1">
      <alignment horizontal="center" vertical="bottom"/>
    </xf>
    <xf numFmtId="0" fontId="11" fillId="0" borderId="68" xfId="0" applyFont="1" applyBorder="1" applyAlignment="1">
      <alignment horizontal="center" vertical="bottom"/>
    </xf>
    <xf numFmtId="0" fontId="11" fillId="0" borderId="69" xfId="0" applyFont="1" applyBorder="1" applyAlignment="1">
      <alignment horizontal="center" vertical="bottom"/>
    </xf>
    <xf numFmtId="0" fontId="12" fillId="0" borderId="67" xfId="0" applyFont="1" applyBorder="1" applyAlignment="1">
      <alignment horizontal="center" vertical="bottom"/>
    </xf>
    <xf numFmtId="0" fontId="12" fillId="0" borderId="68" xfId="0" applyFont="1" applyBorder="1" applyAlignment="1">
      <alignment horizontal="center" vertical="bottom"/>
    </xf>
    <xf numFmtId="0" fontId="12" fillId="0" borderId="69" xfId="0" applyFont="1" applyBorder="1" applyAlignment="1">
      <alignment horizontal="center" vertical="bottom"/>
    </xf>
    <xf numFmtId="0" fontId="15" fillId="0" borderId="59" xfId="0" applyFont="1" applyBorder="1" applyAlignment="1">
      <alignment horizontal="center" vertical="bottom"/>
    </xf>
    <xf numFmtId="0" fontId="14" fillId="0" borderId="59" xfId="0" applyFont="1" applyBorder="1" applyAlignment="1">
      <alignment vertical="bottom"/>
    </xf>
    <xf numFmtId="0" fontId="16" fillId="0" borderId="41" xfId="0" applyFont="1" applyBorder="1" applyAlignment="1">
      <alignment vertical="bottom"/>
    </xf>
    <xf numFmtId="164" fontId="2" fillId="0" borderId="70" xfId="0" applyNumberFormat="1" applyFont="1" applyBorder="1" applyAlignment="1">
      <alignment horizontal="center" vertical="bottom"/>
    </xf>
    <xf numFmtId="164" fontId="2" fillId="0" borderId="71" xfId="0" applyNumberFormat="1" applyFont="1" applyBorder="1" applyAlignment="1">
      <alignment horizontal="center" vertical="bottom"/>
    </xf>
    <xf numFmtId="165" fontId="2" fillId="6" borderId="45" xfId="0" applyNumberFormat="1" applyFont="1" applyFill="1" applyBorder="1" applyAlignment="1">
      <alignment vertical="bottom"/>
    </xf>
    <xf numFmtId="164" fontId="2" fillId="6" borderId="46" xfId="0" applyNumberFormat="1" applyFont="1" applyFill="1" applyBorder="1" applyAlignment="1">
      <alignment vertical="bottom"/>
    </xf>
    <xf numFmtId="164" fontId="2" fillId="6" borderId="72" xfId="0" applyNumberFormat="1" applyFont="1" applyFill="1" applyBorder="1" applyAlignment="1">
      <alignment horizontal="center" vertical="bottom"/>
    </xf>
    <xf numFmtId="0" fontId="14" fillId="0" borderId="42" xfId="0" applyFont="1" applyBorder="1" applyAlignment="1">
      <alignment vertical="bottom"/>
    </xf>
    <xf numFmtId="44" fontId="15" fillId="0" borderId="42" xfId="0" applyNumberFormat="1" applyFont="1" applyBorder="1" applyAlignment="1">
      <alignment horizontal="center" vertical="bottom"/>
    </xf>
    <xf numFmtId="0" fontId="11" fillId="4" borderId="30" xfId="0" applyFont="1" applyFill="1" applyBorder="1" applyAlignment="1">
      <alignment horizontal="center" vertical="bottom"/>
    </xf>
    <xf numFmtId="0" fontId="11" fillId="4" borderId="60" xfId="0" applyFont="1" applyFill="1" applyBorder="1" applyAlignment="1">
      <alignment horizontal="center" vertical="bottom"/>
    </xf>
    <xf numFmtId="164" fontId="18" fillId="4" borderId="73" xfId="0" applyNumberFormat="1" applyFont="1" applyFill="1" applyBorder="1" applyAlignment="1">
      <alignment horizontal="center" vertical="bottom"/>
    </xf>
    <xf numFmtId="164" fontId="18" fillId="4" borderId="74" xfId="0" applyNumberFormat="1" applyFont="1" applyFill="1" applyBorder="1" applyAlignment="1">
      <alignment horizontal="center" vertical="bottom"/>
    </xf>
    <xf numFmtId="164" fontId="18" fillId="4" borderId="75" xfId="0" applyNumberFormat="1" applyFont="1" applyFill="1" applyBorder="1" applyAlignment="1">
      <alignment horizontal="center" vertical="bottom"/>
    </xf>
    <xf numFmtId="44" fontId="2" fillId="0" borderId="42" xfId="0" applyNumberFormat="1" applyFont="1" applyBorder="1" applyAlignment="1">
      <alignment vertical="bottom"/>
    </xf>
    <xf numFmtId="0" fontId="10" fillId="5" borderId="27" xfId="0" applyFont="1" applyFill="1" applyBorder="1" applyAlignment="1">
      <alignment horizontal="center" vertical="bottom"/>
    </xf>
    <xf numFmtId="0" fontId="10" fillId="5" borderId="28" xfId="0" applyFont="1" applyFill="1" applyBorder="1" applyAlignment="1">
      <alignment horizontal="center" vertical="bottom"/>
    </xf>
    <xf numFmtId="0" fontId="10" fillId="5" borderId="29" xfId="0" applyFont="1" applyFill="1" applyBorder="1" applyAlignment="1">
      <alignment horizontal="center" vertical="bottom"/>
    </xf>
    <xf numFmtId="0" fontId="11" fillId="0" borderId="76" xfId="0" applyFont="1" applyBorder="1" applyAlignment="1">
      <alignment horizontal="center" vertical="bottom"/>
    </xf>
    <xf numFmtId="0" fontId="11" fillId="0" borderId="77" xfId="0" applyFont="1" applyBorder="1" applyAlignment="1">
      <alignment horizontal="center" vertical="bottom"/>
      <protection locked="0" hidden="0"/>
    </xf>
    <xf numFmtId="0" fontId="11" fillId="0" borderId="78" xfId="0" applyFont="1" applyBorder="1" applyAlignment="1">
      <alignment horizontal="center" vertical="bottom"/>
      <protection locked="0" hidden="0"/>
    </xf>
    <xf numFmtId="0" fontId="11" fillId="0" borderId="79" xfId="0" applyFont="1" applyBorder="1" applyAlignment="1">
      <alignment horizontal="center" vertical="bottom"/>
      <protection locked="0" hidden="0"/>
    </xf>
    <xf numFmtId="0" fontId="11" fillId="0" borderId="80" xfId="0" applyFont="1" applyBorder="1" applyAlignment="1">
      <alignment horizontal="center" vertical="bottom"/>
    </xf>
    <xf numFmtId="0" fontId="12" fillId="0" borderId="81" xfId="0" applyFont="1" applyBorder="1" applyAlignment="1">
      <alignment horizontal="center" vertical="bottom"/>
    </xf>
    <xf numFmtId="0" fontId="15" fillId="0" borderId="80" xfId="0" applyFont="1" applyBorder="1" applyAlignment="1">
      <alignment horizontal="center" vertical="bottom"/>
    </xf>
    <xf numFmtId="164" fontId="15" fillId="0" borderId="82" xfId="0" applyNumberFormat="1" applyFont="1" applyBorder="1" applyAlignment="1">
      <alignment vertical="bottom"/>
    </xf>
    <xf numFmtId="0" fontId="14" fillId="0" borderId="80" xfId="0" applyFont="1" applyBorder="1" applyAlignment="1">
      <alignment vertical="bottom"/>
    </xf>
    <xf numFmtId="164" fontId="2" fillId="0" borderId="82" xfId="0" applyNumberFormat="1" applyFont="1" applyBorder="1" applyAlignment="1">
      <alignment vertical="bottom"/>
    </xf>
    <xf numFmtId="0" fontId="19" fillId="3" borderId="27" xfId="0" applyFont="1" applyFill="1" applyBorder="1" applyAlignment="1">
      <alignment horizontal="center" vertical="bottom"/>
    </xf>
    <xf numFmtId="0" fontId="9" fillId="3" borderId="28" xfId="0" applyFont="1" applyFill="1" applyBorder="1" applyAlignment="1">
      <alignment horizontal="center" vertical="bottom"/>
    </xf>
    <xf numFmtId="0" fontId="9" fillId="3" borderId="29" xfId="0" applyFont="1" applyFill="1" applyBorder="1" applyAlignment="1">
      <alignment horizontal="center" vertical="bottom"/>
    </xf>
    <xf numFmtId="0" fontId="13" fillId="3" borderId="83" xfId="0" applyFont="1" applyFill="1" applyBorder="1" applyAlignment="1">
      <alignment horizontal="center" vertical="bottom"/>
    </xf>
    <xf numFmtId="0" fontId="13" fillId="3" borderId="31" xfId="0" applyFont="1" applyFill="1" applyBorder="1" applyAlignment="1">
      <alignment horizontal="center" vertical="bottom"/>
    </xf>
    <xf numFmtId="0" fontId="13" fillId="3" borderId="32" xfId="0" applyFont="1" applyFill="1" applyBorder="1" applyAlignment="1">
      <alignment horizontal="center" vertical="bottom"/>
    </xf>
    <xf numFmtId="0" fontId="2" fillId="0" borderId="58" xfId="0" applyFont="1" applyBorder="1" applyAlignment="1">
      <alignment vertical="bottom"/>
    </xf>
    <xf numFmtId="0" fontId="2" fillId="0" borderId="56" xfId="0" applyFont="1" applyBorder="1" applyAlignment="1">
      <alignment vertical="bottom"/>
    </xf>
    <xf numFmtId="0" fontId="14" fillId="0" borderId="0" xfId="0" applyFont="1" applyBorder="1" applyAlignment="1">
      <alignment vertical="bottom"/>
    </xf>
    <xf numFmtId="0" fontId="14" fillId="0" borderId="84" xfId="0" applyFont="1" applyBorder="1" applyAlignment="1">
      <alignment horizontal="center" vertical="bottom"/>
    </xf>
    <xf numFmtId="0" fontId="16" fillId="0" borderId="85" xfId="0" applyFont="1" applyBorder="1" applyAlignment="1">
      <alignment vertical="bottom"/>
    </xf>
    <xf numFmtId="0" fontId="15" fillId="0" borderId="54" xfId="0" applyFont="1" applyBorder="1" applyAlignment="1">
      <alignment horizontal="center" vertical="bottom"/>
    </xf>
    <xf numFmtId="0" fontId="15" fillId="0" borderId="86" xfId="0" applyFont="1" applyBorder="1" applyAlignment="1">
      <alignment horizontal="center" vertical="bottom"/>
    </xf>
    <xf numFmtId="164" fontId="15" fillId="0" borderId="86" xfId="0" applyNumberFormat="1" applyFont="1" applyBorder="1" applyAlignment="1">
      <alignment horizontal="center" vertical="bottom"/>
    </xf>
    <xf numFmtId="0" fontId="2" fillId="0" borderId="87" xfId="0" applyFont="1" applyBorder="1" applyAlignment="1">
      <alignment vertical="bottom"/>
    </xf>
    <xf numFmtId="0" fontId="14" fillId="0" borderId="88" xfId="0" applyFont="1" applyBorder="1" applyAlignment="1">
      <alignment vertical="bottom"/>
    </xf>
    <xf numFmtId="0" fontId="20" fillId="0" borderId="89" xfId="0" applyFont="1" applyBorder="1" applyAlignment="1">
      <alignment vertical="bottom"/>
    </xf>
    <xf numFmtId="0" fontId="5" fillId="0" borderId="90" xfId="0" applyFont="1" applyBorder="1" applyAlignment="1">
      <alignment vertical="bottom"/>
    </xf>
    <xf numFmtId="165" fontId="2" fillId="0" borderId="6" xfId="0" applyNumberFormat="1" applyFont="1" applyBorder="1" applyAlignment="1">
      <alignment vertical="bottom"/>
      <protection locked="0" hidden="0"/>
    </xf>
    <xf numFmtId="164" fontId="2" fillId="0" borderId="6" xfId="0" applyNumberFormat="1" applyFont="1" applyBorder="1" applyAlignment="1">
      <alignment vertical="bottom"/>
    </xf>
    <xf numFmtId="0" fontId="20" fillId="0" borderId="91" xfId="0" applyFont="1" applyBorder="1" applyAlignment="1">
      <alignment vertical="bottom"/>
    </xf>
    <xf numFmtId="0" fontId="5" fillId="0" borderId="11" xfId="0" applyFont="1" applyBorder="1" applyAlignment="1">
      <alignment vertical="bottom"/>
    </xf>
    <xf numFmtId="165" fontId="2" fillId="0" borderId="12" xfId="0" applyNumberFormat="1" applyFont="1" applyBorder="1" applyAlignment="1">
      <alignment vertical="bottom"/>
      <protection locked="0" hidden="0"/>
    </xf>
    <xf numFmtId="164" fontId="2" fillId="0" borderId="12" xfId="0" applyNumberFormat="1" applyFont="1" applyBorder="1" applyAlignment="1">
      <alignment vertical="bottom"/>
    </xf>
    <xf numFmtId="0" fontId="11" fillId="0" borderId="92" xfId="0" applyFont="1" applyBorder="1" applyAlignment="1">
      <alignment horizontal="center" vertical="bottom"/>
      <protection locked="0" hidden="0"/>
    </xf>
    <xf numFmtId="0" fontId="11" fillId="0" borderId="34" xfId="0" applyFont="1" applyBorder="1" applyAlignment="1">
      <alignment horizontal="center" vertical="bottom"/>
      <protection locked="0" hidden="0"/>
    </xf>
    <xf numFmtId="0" fontId="11" fillId="0" borderId="93" xfId="0" applyFont="1" applyBorder="1" applyAlignment="1">
      <alignment horizontal="center" vertical="bottom"/>
      <protection locked="0" hidden="0"/>
    </xf>
    <xf numFmtId="0" fontId="20" fillId="0" borderId="94" xfId="0" applyFont="1" applyBorder="1" applyAlignment="1">
      <alignment vertical="bottom"/>
    </xf>
    <xf numFmtId="0" fontId="5" fillId="0" borderId="95" xfId="0" applyFont="1" applyBorder="1" applyAlignment="1">
      <alignment vertical="bottom"/>
    </xf>
    <xf numFmtId="165" fontId="2" fillId="0" borderId="15" xfId="0" applyNumberFormat="1" applyFont="1" applyBorder="1" applyAlignment="1">
      <alignment vertical="bottom"/>
      <protection locked="0" hidden="0"/>
    </xf>
    <xf numFmtId="164" fontId="2" fillId="0" borderId="15" xfId="0" applyNumberFormat="1" applyFont="1" applyBorder="1" applyAlignment="1">
      <alignment vertical="bottom"/>
    </xf>
    <xf numFmtId="0" fontId="11" fillId="4" borderId="12" xfId="0" applyFont="1" applyFill="1" applyBorder="1" applyAlignment="1">
      <alignment horizontal="center" vertical="bottom"/>
    </xf>
    <xf numFmtId="165" fontId="2" fillId="4" borderId="12" xfId="0" applyNumberFormat="1" applyFont="1" applyFill="1" applyBorder="1" applyAlignment="1">
      <alignment vertical="bottom"/>
    </xf>
    <xf numFmtId="0" fontId="21" fillId="0" borderId="0" xfId="0" applyFont="1">
      <alignment vertical="center"/>
    </xf>
    <xf numFmtId="0" fontId="12" fillId="3" borderId="96" xfId="0" applyFont="1" applyFill="1" applyBorder="1" applyAlignment="1">
      <alignment horizontal="center" vertical="bottom"/>
    </xf>
    <xf numFmtId="0" fontId="12" fillId="3" borderId="37" xfId="0" applyFont="1" applyFill="1" applyBorder="1" applyAlignment="1">
      <alignment horizontal="center" vertical="bottom"/>
    </xf>
    <xf numFmtId="0" fontId="12" fillId="3" borderId="97" xfId="0" applyFont="1" applyFill="1" applyBorder="1" applyAlignment="1">
      <alignment horizontal="center" vertical="bottom"/>
    </xf>
    <xf numFmtId="0" fontId="14" fillId="0" borderId="98" xfId="0" applyFont="1" applyBorder="1" applyAlignment="1">
      <alignment horizontal="center" vertical="bottom"/>
    </xf>
    <xf numFmtId="0" fontId="14" fillId="0" borderId="83" xfId="0" applyFont="1" applyBorder="1" applyAlignment="1">
      <alignment horizontal="center" vertical="bottom"/>
    </xf>
    <xf numFmtId="164" fontId="2" fillId="0" borderId="99" xfId="0" applyNumberFormat="1" applyFont="1" applyBorder="1" applyAlignment="1">
      <alignment horizontal="center" vertical="bottom"/>
    </xf>
    <xf numFmtId="0" fontId="17" fillId="0" borderId="46" xfId="0" applyFont="1" applyBorder="1" applyAlignment="1">
      <alignment vertical="bottom"/>
    </xf>
    <xf numFmtId="0" fontId="14" fillId="0" borderId="30" xfId="0" applyFont="1" applyBorder="1" applyAlignment="1">
      <alignment horizontal="center" vertical="bottom"/>
    </xf>
    <xf numFmtId="0" fontId="1" fillId="0" borderId="31" xfId="0" applyBorder="1">
      <alignment vertical="center"/>
    </xf>
    <xf numFmtId="0" fontId="11" fillId="4" borderId="87" xfId="0" applyFont="1" applyFill="1" applyBorder="1" applyAlignment="1">
      <alignment horizontal="center" vertical="bottom"/>
    </xf>
    <xf numFmtId="165" fontId="2" fillId="4" borderId="100" xfId="0" applyNumberFormat="1" applyFont="1" applyFill="1" applyBorder="1" applyAlignment="1">
      <alignment vertical="bottom"/>
    </xf>
    <xf numFmtId="0" fontId="1" fillId="5" borderId="27" xfId="0" applyFill="1" applyBorder="1">
      <alignment vertical="center"/>
    </xf>
    <xf numFmtId="0" fontId="22" fillId="0" borderId="0" xfId="0" applyFont="1">
      <alignment vertical="center"/>
    </xf>
    <xf numFmtId="164" fontId="2" fillId="4" borderId="101" xfId="0" applyNumberFormat="1" applyFont="1" applyFill="1" applyBorder="1" applyAlignment="1">
      <alignment horizontal="center" vertical="bottom"/>
    </xf>
    <xf numFmtId="164" fontId="2" fillId="4" borderId="102" xfId="0" applyNumberFormat="1" applyFont="1" applyFill="1" applyBorder="1" applyAlignment="1">
      <alignment horizontal="center" vertical="bottom"/>
    </xf>
    <xf numFmtId="0" fontId="9" fillId="3" borderId="27" xfId="0" applyFont="1" applyFill="1" applyBorder="1" applyAlignment="1">
      <alignment horizontal="center" vertical="bottom"/>
    </xf>
    <xf numFmtId="0" fontId="12" fillId="3" borderId="30" xfId="0" applyFont="1" applyFill="1" applyBorder="1" applyAlignment="1">
      <alignment horizontal="center" vertical="bottom"/>
    </xf>
    <xf numFmtId="0" fontId="16" fillId="0" borderId="35" xfId="0" applyFont="1" applyBorder="1" applyAlignment="1">
      <alignment vertical="bottom"/>
    </xf>
    <xf numFmtId="0" fontId="16" fillId="0" borderId="39" xfId="0" applyFont="1" applyBorder="1" applyAlignment="1">
      <alignment vertical="bottom"/>
    </xf>
    <xf numFmtId="0" fontId="23" fillId="0" borderId="92" xfId="0" applyFont="1" applyBorder="1" applyAlignment="1">
      <alignment horizontal="center" vertical="bottom"/>
      <protection locked="0" hidden="0"/>
    </xf>
    <xf numFmtId="0" fontId="23" fillId="0" borderId="34" xfId="0" applyFont="1" applyBorder="1" applyAlignment="1">
      <alignment horizontal="center" vertical="bottom"/>
      <protection locked="0" hidden="0"/>
    </xf>
    <xf numFmtId="0" fontId="23" fillId="0" borderId="93" xfId="0" applyFont="1" applyBorder="1" applyAlignment="1">
      <alignment horizontal="center" vertical="bottom"/>
      <protection locked="0" hidden="0"/>
    </xf>
    <xf numFmtId="0" fontId="2" fillId="7" borderId="0" xfId="0" applyFont="1" applyFill="1" applyAlignment="1">
      <alignment vertical="bottom"/>
    </xf>
    <xf numFmtId="0" fontId="11" fillId="7" borderId="0" xfId="0" applyFont="1" applyFill="1" applyBorder="1" applyAlignment="1">
      <alignment horizontal="center" vertical="bottom"/>
    </xf>
    <xf numFmtId="165" fontId="2" fillId="7" borderId="0" xfId="0" applyNumberFormat="1" applyFont="1" applyFill="1" applyBorder="1" applyAlignment="1">
      <alignment vertical="bottom"/>
    </xf>
    <xf numFmtId="164" fontId="2" fillId="7" borderId="0" xfId="0" applyNumberFormat="1" applyFont="1" applyFill="1" applyBorder="1" applyAlignment="1">
      <alignment vertical="bottom"/>
    </xf>
    <xf numFmtId="0" fontId="2" fillId="0" borderId="0" xfId="0" applyFont="1" applyBorder="1" applyAlignment="1">
      <alignment vertical="bottom"/>
    </xf>
    <xf numFmtId="0" fontId="23" fillId="0" borderId="92" xfId="0" applyFont="1" applyBorder="1" applyAlignment="1">
      <alignment horizontal="left" vertical="bottom"/>
      <protection locked="0" hidden="0"/>
    </xf>
    <xf numFmtId="0" fontId="23" fillId="0" borderId="34" xfId="0" applyFont="1" applyBorder="1" applyAlignment="1">
      <alignment horizontal="left" vertical="bottom"/>
      <protection locked="0" hidden="0"/>
    </xf>
    <xf numFmtId="0" fontId="23" fillId="0" borderId="93" xfId="0" applyFont="1" applyBorder="1" applyAlignment="1">
      <alignment horizontal="left" vertical="bottom"/>
      <protection locked="0" hidden="0"/>
    </xf>
    <xf numFmtId="164" fontId="2" fillId="7" borderId="0" xfId="0" applyNumberFormat="1" applyFont="1" applyFill="1" applyBorder="1" applyAlignment="1">
      <alignment horizontal="center" vertical="bottom"/>
    </xf>
    <xf numFmtId="0" fontId="11" fillId="0" borderId="42" xfId="0" applyFont="1" applyBorder="1" applyAlignment="1">
      <alignment horizontal="center" vertical="bottom"/>
      <protection locked="0" hidden="0"/>
    </xf>
    <xf numFmtId="0" fontId="11" fillId="0" borderId="44" xfId="0" applyFont="1" applyBorder="1" applyAlignment="1">
      <alignment horizontal="center" vertical="bottom"/>
      <protection locked="0" hidden="0"/>
    </xf>
    <xf numFmtId="0" fontId="11" fillId="3" borderId="83" xfId="0" applyFont="1" applyFill="1" applyBorder="1" applyAlignment="1">
      <alignment horizontal="center" vertical="bottom"/>
    </xf>
    <xf numFmtId="0" fontId="11" fillId="3" borderId="0" xfId="0" applyFont="1" applyFill="1" applyBorder="1" applyAlignment="1">
      <alignment horizontal="center" vertical="bottom"/>
    </xf>
    <xf numFmtId="0" fontId="12" fillId="3" borderId="0" xfId="0" applyFont="1" applyFill="1" applyBorder="1" applyAlignment="1">
      <alignment horizontal="center" vertical="bottom"/>
    </xf>
    <xf numFmtId="0" fontId="11" fillId="3" borderId="1" xfId="0" applyFont="1" applyFill="1" applyBorder="1" applyAlignment="1">
      <alignment horizontal="center" vertical="bottom"/>
    </xf>
    <xf numFmtId="0" fontId="14" fillId="0" borderId="5" xfId="0" applyFont="1" applyBorder="1" applyAlignment="1">
      <alignment vertical="bottom"/>
    </xf>
    <xf numFmtId="0" fontId="14" fillId="0" borderId="103" xfId="0" applyFont="1" applyBorder="1" applyAlignment="1">
      <alignment vertical="bottom"/>
    </xf>
    <xf numFmtId="0" fontId="14" fillId="0" borderId="8" xfId="0" applyFont="1" applyBorder="1" applyAlignment="1">
      <alignment vertical="bottom"/>
    </xf>
    <xf numFmtId="0" fontId="14" fillId="0" borderId="9" xfId="0" applyFont="1" applyBorder="1" applyAlignment="1">
      <alignment vertical="bottom"/>
    </xf>
    <xf numFmtId="0" fontId="15" fillId="0" borderId="8" xfId="0" applyFont="1" applyBorder="1" applyAlignment="1">
      <alignment horizontal="center" vertical="bottom"/>
    </xf>
    <xf numFmtId="0" fontId="15" fillId="0" borderId="12" xfId="0" applyFont="1" applyBorder="1" applyAlignment="1">
      <alignment horizontal="center" vertical="bottom"/>
    </xf>
    <xf numFmtId="164" fontId="15" fillId="0" borderId="12" xfId="0" applyNumberFormat="1" applyFont="1" applyBorder="1" applyAlignment="1">
      <alignment horizontal="center" vertical="bottom"/>
    </xf>
    <xf numFmtId="0" fontId="12" fillId="3" borderId="30" xfId="0" applyFont="1" applyFill="1" applyBorder="1" applyAlignment="1">
      <alignment horizontal="center" vertical="bottom"/>
    </xf>
    <xf numFmtId="0" fontId="12" fillId="3" borderId="31" xfId="0" applyFont="1" applyFill="1" applyBorder="1" applyAlignment="1">
      <alignment horizontal="center" vertical="bottom"/>
    </xf>
    <xf numFmtId="0" fontId="12" fillId="3" borderId="32" xfId="0" applyFont="1" applyFill="1" applyBorder="1" applyAlignment="1">
      <alignment horizontal="center" vertical="bottom"/>
    </xf>
    <xf numFmtId="0" fontId="14" fillId="0" borderId="17" xfId="0" applyFont="1" applyBorder="1" applyAlignment="1">
      <alignment vertical="bottom"/>
    </xf>
    <xf numFmtId="0" fontId="14" fillId="0" borderId="18" xfId="0" applyFont="1" applyBorder="1" applyAlignment="1">
      <alignment vertical="bottom"/>
    </xf>
    <xf numFmtId="165" fontId="2" fillId="0" borderId="21" xfId="0" applyNumberFormat="1" applyFont="1" applyBorder="1" applyAlignment="1">
      <alignment vertical="bottom"/>
      <protection locked="0" hidden="0"/>
    </xf>
    <xf numFmtId="164" fontId="2" fillId="0" borderId="21" xfId="0" applyNumberFormat="1" applyFont="1" applyBorder="1" applyAlignment="1">
      <alignment vertical="bottom"/>
    </xf>
    <xf numFmtId="0" fontId="11" fillId="4" borderId="104" xfId="0" applyFont="1" applyFill="1" applyBorder="1" applyAlignment="1">
      <alignment horizontal="center" vertical="bottom"/>
    </xf>
    <xf numFmtId="165" fontId="2" fillId="4" borderId="105" xfId="0" applyNumberFormat="1" applyFont="1" applyFill="1" applyBorder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J599"/>
  <sheetViews>
    <sheetView tabSelected="1" workbookViewId="0" showGridLines="0" zoomScale="86">
      <selection activeCell="D6" sqref="D6:H6"/>
    </sheetView>
  </sheetViews>
  <sheetFormatPr defaultRowHeight="15.0" defaultColWidth="9" customWidth="1"/>
  <cols>
    <col min="1" max="1" customWidth="1" width="9.140625" style="1"/>
    <col min="2" max="2" customWidth="1" width="22.570313" style="1"/>
    <col min="3" max="3" customWidth="1" width="22.570313" style="1"/>
    <col min="4" max="4" customWidth="1" width="17.710938" style="1"/>
    <col min="5" max="5" customWidth="1" width="18.0" style="2"/>
    <col min="6" max="6" customWidth="1" width="13.285156" style="1"/>
    <col min="7" max="7" customWidth="1" width="15.7109375" style="1"/>
    <col min="8" max="8" customWidth="1" width="9.140625" style="1"/>
    <col min="9" max="9" customWidth="1" width="13.5703125" style="1"/>
    <col min="10" max="10" customWidth="1" width="14.425781" style="1"/>
    <col min="11" max="11" customWidth="1" width="16.855469" style="2"/>
    <col min="12" max="12" customWidth="1" width="20.710938" style="2"/>
    <col min="13" max="13" customWidth="1" width="14.140625" style="1"/>
    <col min="14" max="14" customWidth="1" width="19.570313" style="1"/>
    <col min="15" max="15" customWidth="1" width="21.570313" style="1"/>
    <col min="16" max="16" customWidth="1" width="26.0" style="1"/>
    <col min="17" max="17" customWidth="1" width="25.855469" style="1"/>
    <col min="18" max="18" customWidth="1" width="9.5703125" style="1"/>
    <col min="19" max="19" customWidth="1" width="16.855469" style="1"/>
    <col min="20" max="20" customWidth="1" width="28.710938" style="1"/>
    <col min="21" max="21" customWidth="1" width="14.425781" style="1"/>
    <col min="22" max="22" customWidth="1" width="8.7109375" style="1"/>
    <col min="23" max="23" customWidth="1" width="11.285156" style="1"/>
    <col min="24" max="24" customWidth="1" width="5.4257813" style="1"/>
    <col min="25" max="25" customWidth="1" width="8.7109375" style="1"/>
    <col min="26" max="26" customWidth="1" width="11.285156" style="1"/>
    <col min="27" max="27" customWidth="1" width="9.140625" style="1"/>
    <col min="28" max="28" customWidth="1" width="9.140625" style="1"/>
    <col min="29" max="29" customWidth="1" width="9.140625" style="1"/>
    <col min="30" max="30" customWidth="1" width="9.140625" style="1"/>
    <col min="31" max="31" customWidth="1" width="9.140625" style="1"/>
    <col min="32" max="32" customWidth="1" width="9.140625" style="1"/>
    <col min="33" max="33" customWidth="1" width="9.140625" style="1"/>
    <col min="34" max="34" customWidth="1" width="9.140625" style="1"/>
    <col min="35" max="35" customWidth="1" width="9.140625" style="1"/>
    <col min="36" max="36" customWidth="1" width="9.140625" style="1"/>
    <col min="37" max="37" customWidth="1" width="9.140625" style="1"/>
    <col min="38" max="38" customWidth="1" width="9.140625" style="1"/>
    <col min="39" max="39" customWidth="1" width="9.140625" style="1"/>
    <col min="40" max="40" customWidth="1" width="9.140625" style="1"/>
    <col min="41" max="41" customWidth="1" width="9.140625" style="1"/>
    <col min="42" max="42" customWidth="1" width="9.140625" style="1"/>
    <col min="43" max="43" customWidth="1" width="9.140625" style="1"/>
    <col min="44" max="44" customWidth="1" width="9.140625" style="1"/>
    <col min="45" max="45" customWidth="1" width="9.140625" style="1"/>
    <col min="46" max="46" customWidth="1" width="9.140625" style="1"/>
    <col min="47" max="47" customWidth="1" width="9.140625" style="1"/>
    <col min="48" max="48" customWidth="1" width="9.140625" style="1"/>
    <col min="49" max="49" customWidth="1" width="9.140625" style="1"/>
    <col min="50" max="50" customWidth="1" width="9.140625" style="1"/>
    <col min="51" max="51" customWidth="1" width="9.140625" style="1"/>
    <col min="52" max="52" customWidth="1" width="9.140625" style="1"/>
    <col min="53" max="53" customWidth="1" width="9.140625" style="1"/>
    <col min="54" max="54" customWidth="1" width="9.140625" style="1"/>
    <col min="55" max="55" customWidth="1" width="9.140625" style="1"/>
    <col min="56" max="56" customWidth="1" width="9.140625" style="1"/>
    <col min="57" max="57" customWidth="1" width="9.140625" style="1"/>
    <col min="58" max="58" customWidth="1" width="9.140625" style="1"/>
    <col min="59" max="59" customWidth="1" width="9.140625" style="1"/>
    <col min="60" max="60" customWidth="1" width="9.140625" style="1"/>
    <col min="61" max="61" customWidth="1" width="9.140625" style="1"/>
    <col min="62" max="62" customWidth="1" width="9.140625" style="1"/>
    <col min="63" max="63" customWidth="1" width="9.140625" style="1"/>
    <col min="64" max="64" customWidth="1" width="9.140625" style="1"/>
    <col min="65" max="65" customWidth="1" width="9.140625" style="1"/>
    <col min="66" max="66" customWidth="1" width="9.140625" style="1"/>
    <col min="67" max="67" customWidth="1" width="9.140625" style="1"/>
    <col min="68" max="68" customWidth="1" width="9.140625" style="1"/>
    <col min="69" max="69" customWidth="1" width="9.140625" style="1"/>
    <col min="70" max="70" customWidth="1" width="9.140625" style="1"/>
    <col min="71" max="71" customWidth="1" width="9.140625" style="1"/>
    <col min="72" max="72" customWidth="1" width="9.140625" style="1"/>
    <col min="73" max="73" customWidth="1" width="9.140625" style="1"/>
    <col min="74" max="74" customWidth="1" width="9.140625" style="1"/>
    <col min="75" max="75" customWidth="1" width="9.140625" style="1"/>
    <col min="76" max="76" customWidth="1" width="9.140625" style="1"/>
    <col min="77" max="77" customWidth="1" width="9.140625" style="1"/>
    <col min="78" max="78" customWidth="1" width="9.140625" style="1"/>
    <col min="79" max="79" customWidth="1" width="9.140625" style="1"/>
    <col min="80" max="80" customWidth="1" width="9.140625" style="1"/>
    <col min="81" max="81" customWidth="1" width="9.140625" style="1"/>
    <col min="82" max="82" customWidth="1" width="9.140625" style="1"/>
    <col min="83" max="83" customWidth="1" width="9.140625" style="1"/>
    <col min="84" max="84" customWidth="1" width="9.140625" style="1"/>
    <col min="85" max="85" customWidth="1" width="9.140625" style="1"/>
    <col min="86" max="86" customWidth="1" width="9.140625" style="1"/>
    <col min="87" max="87" customWidth="1" width="9.140625" style="1"/>
    <col min="88" max="88" customWidth="1" width="9.140625" style="1"/>
    <col min="89" max="89" customWidth="1" width="9.140625" style="1"/>
    <col min="90" max="90" customWidth="1" width="9.140625" style="1"/>
    <col min="91" max="91" customWidth="1" width="9.140625" style="1"/>
    <col min="92" max="92" customWidth="1" width="9.140625" style="1"/>
    <col min="93" max="93" customWidth="1" width="9.140625" style="1"/>
    <col min="94" max="94" customWidth="1" width="9.140625" style="1"/>
    <col min="95" max="95" customWidth="1" width="9.140625" style="1"/>
    <col min="96" max="96" customWidth="1" width="9.140625" style="1"/>
    <col min="97" max="97" customWidth="1" width="9.140625" style="1"/>
    <col min="98" max="98" customWidth="1" width="9.140625" style="1"/>
    <col min="99" max="99" customWidth="1" width="9.140625" style="1"/>
    <col min="100" max="100" customWidth="1" width="9.140625" style="1"/>
    <col min="101" max="101" customWidth="1" width="9.140625" style="1"/>
    <col min="102" max="102" customWidth="1" width="9.140625" style="1"/>
    <col min="103" max="103" customWidth="1" width="9.140625" style="1"/>
    <col min="104" max="104" customWidth="1" width="9.140625" style="1"/>
    <col min="105" max="105" customWidth="1" width="9.140625" style="1"/>
    <col min="106" max="106" customWidth="1" width="9.140625" style="1"/>
    <col min="107" max="107" customWidth="1" width="9.140625" style="1"/>
    <col min="108" max="108" customWidth="1" width="9.140625" style="1"/>
    <col min="109" max="109" customWidth="1" width="9.140625" style="1"/>
    <col min="110" max="110" customWidth="1" width="9.140625" style="1"/>
    <col min="111" max="111" customWidth="1" width="9.140625" style="1"/>
    <col min="112" max="112" customWidth="1" width="9.140625" style="1"/>
    <col min="113" max="113" customWidth="1" width="9.140625" style="1"/>
    <col min="114" max="114" customWidth="1" width="9.140625" style="1"/>
    <col min="115" max="115" customWidth="1" width="9.140625" style="1"/>
    <col min="116" max="116" customWidth="1" width="9.140625" style="1"/>
    <col min="117" max="117" customWidth="1" width="9.140625" style="1"/>
    <col min="118" max="118" customWidth="1" width="9.140625" style="1"/>
    <col min="119" max="119" customWidth="1" width="9.140625" style="1"/>
    <col min="120" max="120" customWidth="1" width="9.140625" style="1"/>
    <col min="121" max="121" customWidth="1" width="9.140625" style="1"/>
    <col min="122" max="122" customWidth="1" width="9.140625" style="1"/>
    <col min="123" max="123" customWidth="1" width="9.140625" style="1"/>
    <col min="124" max="124" customWidth="1" width="9.140625" style="1"/>
    <col min="125" max="125" customWidth="1" width="9.140625" style="1"/>
    <col min="126" max="126" customWidth="1" width="9.140625" style="1"/>
    <col min="127" max="127" customWidth="1" width="9.140625" style="1"/>
    <col min="128" max="128" customWidth="1" width="9.140625" style="1"/>
    <col min="129" max="129" customWidth="1" width="9.140625" style="1"/>
    <col min="130" max="130" customWidth="1" width="9.140625" style="1"/>
    <col min="131" max="131" customWidth="1" width="9.140625" style="1"/>
    <col min="132" max="132" customWidth="1" width="9.140625" style="1"/>
    <col min="133" max="133" customWidth="1" width="9.140625" style="1"/>
    <col min="134" max="134" customWidth="1" width="9.140625" style="1"/>
    <col min="135" max="135" customWidth="1" width="9.140625" style="1"/>
    <col min="136" max="136" customWidth="1" width="9.140625" style="1"/>
    <col min="137" max="137" customWidth="1" width="9.140625" style="1"/>
    <col min="138" max="138" customWidth="1" width="9.140625" style="1"/>
    <col min="139" max="139" customWidth="1" width="9.140625" style="1"/>
    <col min="140" max="140" customWidth="1" width="9.140625" style="1"/>
    <col min="141" max="141" customWidth="1" width="9.140625" style="1"/>
    <col min="142" max="142" customWidth="1" width="9.140625" style="1"/>
    <col min="143" max="143" customWidth="1" width="9.140625" style="1"/>
    <col min="144" max="144" customWidth="1" width="9.140625" style="1"/>
    <col min="145" max="145" customWidth="1" width="9.140625" style="1"/>
    <col min="146" max="146" customWidth="1" width="9.140625" style="1"/>
    <col min="147" max="147" customWidth="1" width="9.140625" style="1"/>
    <col min="148" max="148" customWidth="1" width="9.140625" style="1"/>
    <col min="149" max="149" customWidth="1" width="9.140625" style="1"/>
    <col min="150" max="150" customWidth="1" width="9.140625" style="1"/>
    <col min="151" max="151" customWidth="1" width="9.140625" style="1"/>
    <col min="152" max="152" customWidth="1" width="9.140625" style="1"/>
    <col min="153" max="153" customWidth="1" width="9.140625" style="1"/>
    <col min="154" max="154" customWidth="1" width="9.140625" style="1"/>
    <col min="155" max="155" customWidth="1" width="9.140625" style="1"/>
    <col min="156" max="156" customWidth="1" width="9.140625" style="1"/>
    <col min="157" max="157" customWidth="1" width="9.140625" style="1"/>
    <col min="158" max="158" customWidth="1" width="9.140625" style="1"/>
    <col min="159" max="159" customWidth="1" width="9.140625" style="1"/>
    <col min="160" max="160" customWidth="1" width="9.140625" style="1"/>
    <col min="161" max="161" customWidth="1" width="9.140625" style="1"/>
    <col min="162" max="162" customWidth="1" width="9.140625" style="1"/>
    <col min="163" max="163" customWidth="1" width="9.140625" style="1"/>
    <col min="164" max="164" customWidth="1" width="9.140625" style="1"/>
    <col min="165" max="165" customWidth="1" width="9.140625" style="1"/>
    <col min="166" max="166" customWidth="1" width="9.140625" style="1"/>
    <col min="167" max="167" customWidth="1" width="9.140625" style="1"/>
    <col min="168" max="168" customWidth="1" width="9.140625" style="1"/>
    <col min="169" max="169" customWidth="1" width="9.140625" style="1"/>
    <col min="170" max="170" customWidth="1" width="9.140625" style="1"/>
    <col min="171" max="171" customWidth="1" width="9.140625" style="1"/>
    <col min="172" max="172" customWidth="1" width="9.140625" style="1"/>
    <col min="173" max="173" customWidth="1" width="9.140625" style="1"/>
    <col min="174" max="174" customWidth="1" width="9.140625" style="1"/>
    <col min="175" max="175" customWidth="1" width="9.140625" style="1"/>
    <col min="176" max="176" customWidth="1" width="9.140625" style="1"/>
    <col min="177" max="177" customWidth="1" width="9.140625" style="1"/>
    <col min="178" max="178" customWidth="1" width="9.140625" style="1"/>
    <col min="179" max="179" customWidth="1" width="9.140625" style="1"/>
    <col min="180" max="180" customWidth="1" width="9.140625" style="1"/>
    <col min="181" max="181" customWidth="1" width="9.140625" style="1"/>
    <col min="182" max="182" customWidth="1" width="9.140625" style="1"/>
    <col min="183" max="183" customWidth="1" width="9.140625" style="1"/>
    <col min="184" max="184" customWidth="1" width="9.140625" style="1"/>
    <col min="185" max="185" customWidth="1" width="9.140625" style="1"/>
    <col min="186" max="186" customWidth="1" width="9.140625" style="1"/>
    <col min="187" max="187" customWidth="1" width="9.140625" style="1"/>
    <col min="188" max="188" customWidth="1" width="9.140625" style="1"/>
    <col min="189" max="189" customWidth="1" width="9.140625" style="1"/>
    <col min="190" max="190" customWidth="1" width="9.140625" style="1"/>
    <col min="191" max="191" customWidth="1" width="9.140625" style="1"/>
    <col min="192" max="192" customWidth="1" width="9.140625" style="1"/>
    <col min="193" max="193" customWidth="1" width="9.140625" style="1"/>
    <col min="194" max="194" customWidth="1" width="9.140625" style="1"/>
    <col min="195" max="195" customWidth="1" width="9.140625" style="1"/>
    <col min="196" max="196" customWidth="1" width="9.140625" style="1"/>
    <col min="197" max="197" customWidth="1" width="9.140625" style="1"/>
    <col min="198" max="198" customWidth="1" width="9.140625" style="1"/>
    <col min="199" max="199" customWidth="1" width="9.140625" style="1"/>
    <col min="200" max="200" customWidth="1" width="9.140625" style="1"/>
    <col min="201" max="201" customWidth="1" width="9.140625" style="1"/>
    <col min="202" max="202" customWidth="1" width="9.140625" style="1"/>
    <col min="203" max="203" customWidth="1" width="9.140625" style="1"/>
    <col min="204" max="204" customWidth="1" width="9.140625" style="1"/>
    <col min="205" max="205" customWidth="1" width="9.140625" style="1"/>
    <col min="206" max="206" customWidth="1" width="9.140625" style="1"/>
    <col min="207" max="207" customWidth="1" width="9.140625" style="1"/>
    <col min="208" max="208" customWidth="1" width="9.140625" style="1"/>
    <col min="209" max="209" customWidth="1" width="9.140625" style="1"/>
    <col min="210" max="210" customWidth="1" width="9.140625" style="1"/>
    <col min="211" max="211" customWidth="1" width="9.140625" style="1"/>
    <col min="212" max="212" customWidth="1" width="9.140625" style="1"/>
    <col min="213" max="213" customWidth="1" width="9.140625" style="1"/>
    <col min="214" max="214" customWidth="1" width="9.140625" style="1"/>
    <col min="215" max="215" customWidth="1" width="9.140625" style="1"/>
    <col min="216" max="216" customWidth="1" width="9.140625" style="1"/>
    <col min="217" max="217" customWidth="1" width="9.140625" style="1"/>
    <col min="218" max="218" customWidth="1" width="9.140625" style="1"/>
    <col min="219" max="219" customWidth="1" width="9.140625" style="1"/>
    <col min="220" max="220" customWidth="1" width="9.140625" style="1"/>
    <col min="221" max="221" customWidth="1" width="9.140625" style="1"/>
    <col min="222" max="222" customWidth="1" width="9.140625" style="1"/>
    <col min="223" max="223" customWidth="1" width="9.140625" style="1"/>
    <col min="224" max="224" customWidth="1" width="9.140625" style="1"/>
    <col min="225" max="225" customWidth="1" width="9.140625" style="1"/>
    <col min="226" max="226" customWidth="1" width="9.140625" style="1"/>
    <col min="227" max="227" customWidth="1" width="9.140625" style="1"/>
    <col min="228" max="228" customWidth="1" width="9.140625" style="1"/>
    <col min="229" max="229" customWidth="1" width="9.140625" style="1"/>
    <col min="230" max="230" customWidth="1" width="9.140625" style="1"/>
    <col min="231" max="231" customWidth="1" width="9.140625" style="1"/>
    <col min="232" max="232" customWidth="1" width="9.140625" style="1"/>
    <col min="233" max="233" customWidth="1" width="9.140625" style="1"/>
    <col min="234" max="234" customWidth="1" width="9.140625" style="1"/>
    <col min="235" max="235" customWidth="1" width="9.140625" style="1"/>
    <col min="236" max="236" customWidth="1" width="9.140625" style="1"/>
    <col min="237" max="237" customWidth="1" width="9.140625" style="1"/>
    <col min="238" max="238" customWidth="1" width="9.140625" style="1"/>
    <col min="239" max="239" customWidth="1" width="9.140625" style="1"/>
    <col min="240" max="240" customWidth="1" width="9.140625" style="1"/>
    <col min="241" max="241" customWidth="1" width="9.140625" style="1"/>
    <col min="242" max="242" customWidth="1" width="9.140625" style="1"/>
    <col min="243" max="243" customWidth="1" width="9.140625" style="1"/>
    <col min="244" max="244" customWidth="1" width="9.140625" style="1"/>
    <col min="245" max="245" customWidth="1" width="9.140625" style="1"/>
    <col min="246" max="246" customWidth="1" width="9.140625" style="1"/>
    <col min="247" max="247" customWidth="1" width="9.140625" style="1"/>
    <col min="248" max="248" customWidth="1" width="9.140625" style="1"/>
    <col min="249" max="249" customWidth="1" width="9.140625" style="1"/>
    <col min="250" max="250" customWidth="1" width="9.140625" style="1"/>
    <col min="251" max="251" customWidth="1" width="9.140625" style="1"/>
    <col min="252" max="252" customWidth="1" width="9.140625" style="1"/>
    <col min="253" max="253" customWidth="1" width="9.140625" style="1"/>
    <col min="254" max="254" customWidth="1" width="9.140625" style="1"/>
    <col min="255" max="255" customWidth="1" width="9.140625" style="1"/>
    <col min="256" max="256" customWidth="1" width="9.140625" style="1"/>
    <col min="257" max="16384" width="9" style="0" hidden="0"/>
  </cols>
  <sheetData>
    <row r="1" spans="8:8" ht="21.0">
      <c r="A1" s="3"/>
      <c r="B1" s="4"/>
      <c r="C1" s="5" t="s">
        <v>0</v>
      </c>
      <c r="D1" s="6"/>
      <c r="E1" s="6"/>
      <c r="F1" s="6"/>
      <c r="G1" s="6"/>
      <c r="H1" s="6"/>
      <c r="I1" s="6"/>
      <c r="J1" s="6"/>
      <c r="K1" s="6"/>
      <c r="L1" s="7"/>
      <c r="N1" s="8" t="s">
        <v>215</v>
      </c>
      <c r="O1" s="9"/>
      <c r="P1" s="10"/>
    </row>
    <row r="2" spans="8:8" ht="15.75">
      <c r="A2" s="3"/>
      <c r="B2" s="4"/>
      <c r="C2" s="11" t="s">
        <v>202</v>
      </c>
      <c r="D2" s="12"/>
      <c r="E2" s="13"/>
      <c r="F2" s="13"/>
      <c r="G2" s="13"/>
      <c r="H2" s="14"/>
      <c r="I2" s="15" t="s">
        <v>211</v>
      </c>
      <c r="J2" s="16"/>
      <c r="K2" s="16"/>
      <c r="L2" s="17"/>
      <c r="N2" s="18" t="s">
        <v>188</v>
      </c>
      <c r="O2" s="19"/>
      <c r="P2" s="20" t="e">
        <f>SUM(F20,F32,F42,F52,F63,F74,F86,F96,F106,F118,F136,F154,F172,F183,F201,F219)</f>
        <v>#VALUE!</v>
      </c>
    </row>
    <row r="3" spans="8:8" ht="16.85">
      <c r="A3" s="3"/>
      <c r="B3" s="4"/>
      <c r="C3" s="11" t="s">
        <v>201</v>
      </c>
      <c r="D3" s="12" t="s">
        <v>257</v>
      </c>
      <c r="E3" s="13"/>
      <c r="F3" s="14"/>
      <c r="G3" s="15" t="s">
        <v>210</v>
      </c>
      <c r="H3" s="12"/>
      <c r="I3" s="14"/>
      <c r="J3" s="21" t="s">
        <v>266</v>
      </c>
      <c r="K3" s="22"/>
      <c r="L3" s="23"/>
      <c r="N3" s="18" t="s">
        <v>189</v>
      </c>
      <c r="O3" s="19"/>
      <c r="P3" s="20" t="e">
        <f>SUM(N26,N44,N61,N80,N98,N107,N129,N148,N156,N163,N181,N188,N206,N224)</f>
        <v>#VALUE!</v>
      </c>
    </row>
    <row r="4" spans="8:8" ht="16.85">
      <c r="A4" s="3"/>
      <c r="B4" s="4"/>
      <c r="C4" s="11" t="s">
        <v>203</v>
      </c>
      <c r="D4" s="24"/>
      <c r="E4" s="24"/>
      <c r="F4" s="24"/>
      <c r="G4" s="15" t="s">
        <v>200</v>
      </c>
      <c r="H4" s="24" t="s">
        <v>258</v>
      </c>
      <c r="I4" s="24"/>
      <c r="J4" s="15" t="s">
        <v>213</v>
      </c>
      <c r="K4" s="12" t="s">
        <v>267</v>
      </c>
      <c r="L4" s="25"/>
      <c r="N4" s="18" t="s">
        <v>190</v>
      </c>
      <c r="O4" s="19"/>
      <c r="P4" s="20">
        <f>SUM(V26,T46,U66,U86,V104,V123,V137,V152,V169)</f>
        <v>325.5</v>
      </c>
    </row>
    <row r="5" spans="8:8" ht="16.85">
      <c r="A5" s="3"/>
      <c r="B5" s="4"/>
      <c r="C5" s="11" t="s">
        <v>204</v>
      </c>
      <c r="D5" s="24"/>
      <c r="E5" s="24"/>
      <c r="F5" s="15" t="s">
        <v>207</v>
      </c>
      <c r="G5" s="24" t="s">
        <v>268</v>
      </c>
      <c r="H5" s="24"/>
      <c r="I5" s="26" t="s">
        <v>209</v>
      </c>
      <c r="J5" s="15" t="s">
        <v>212</v>
      </c>
      <c r="K5" s="27" t="s">
        <v>1</v>
      </c>
      <c r="L5" s="28"/>
      <c r="N5" s="29" t="s">
        <v>115</v>
      </c>
      <c r="O5" s="30"/>
      <c r="P5" s="31" t="e">
        <f>SUM(P4,P3,P2)</f>
        <v>#VALUE!</v>
      </c>
    </row>
    <row r="6" spans="8:8" ht="16.85">
      <c r="A6" s="3"/>
      <c r="B6" s="4"/>
      <c r="C6" s="11" t="s">
        <v>205</v>
      </c>
      <c r="D6" s="12" t="s">
        <v>259</v>
      </c>
      <c r="E6" s="13"/>
      <c r="F6" s="13"/>
      <c r="G6" s="13"/>
      <c r="H6" s="14"/>
      <c r="I6" s="32"/>
      <c r="J6" s="15" t="s">
        <v>214</v>
      </c>
      <c r="K6" s="27" t="s">
        <v>1</v>
      </c>
      <c r="L6" s="28"/>
      <c r="N6" s="33" t="s">
        <v>241</v>
      </c>
      <c r="O6" s="34"/>
      <c r="P6" s="35"/>
    </row>
    <row r="7" spans="8:8" ht="16.85">
      <c r="A7" s="3"/>
      <c r="B7" s="4"/>
      <c r="C7" s="36" t="s">
        <v>206</v>
      </c>
      <c r="D7" s="37"/>
      <c r="E7" s="38"/>
      <c r="F7" s="39"/>
      <c r="G7" s="40" t="s">
        <v>208</v>
      </c>
      <c r="H7" s="40"/>
      <c r="I7" s="37"/>
      <c r="J7" s="38"/>
      <c r="K7" s="38"/>
      <c r="L7" s="41"/>
      <c r="N7" s="42" t="s">
        <v>216</v>
      </c>
      <c r="O7" s="43"/>
      <c r="P7" s="44"/>
    </row>
    <row r="8" spans="8:8" ht="34.5">
      <c r="A8" s="45" t="s">
        <v>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7"/>
    </row>
    <row r="9" spans="8:8" ht="13.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8:8" ht="26.25">
      <c r="A10" s="49" t="s">
        <v>146</v>
      </c>
      <c r="B10" s="50"/>
      <c r="C10" s="50"/>
      <c r="D10" s="50"/>
      <c r="E10" s="50"/>
      <c r="F10" s="50"/>
      <c r="G10" s="51"/>
      <c r="H10" s="48"/>
      <c r="I10" s="52"/>
      <c r="J10" s="53"/>
      <c r="K10" s="53"/>
      <c r="L10" s="54" t="s">
        <v>156</v>
      </c>
      <c r="M10" s="53"/>
      <c r="N10" s="53"/>
      <c r="O10" s="55"/>
      <c r="Q10" s="52"/>
      <c r="R10" s="53"/>
      <c r="S10" s="53"/>
      <c r="T10" s="54" t="s">
        <v>171</v>
      </c>
      <c r="U10" s="53"/>
      <c r="V10" s="53"/>
      <c r="W10" s="55"/>
      <c r="AB10" s="2"/>
      <c r="AC10" s="2"/>
    </row>
    <row r="11" spans="8:8" ht="19.5">
      <c r="A11" s="56" t="s">
        <v>4</v>
      </c>
      <c r="B11" s="57"/>
      <c r="C11" s="57"/>
      <c r="D11" s="57"/>
      <c r="E11" s="57"/>
      <c r="F11" s="57"/>
      <c r="G11" s="58"/>
      <c r="H11" s="48"/>
      <c r="I11" s="59"/>
      <c r="J11" s="60"/>
      <c r="K11" s="60"/>
      <c r="L11" s="61" t="s">
        <v>58</v>
      </c>
      <c r="M11" s="60"/>
      <c r="N11" s="60"/>
      <c r="O11" s="62"/>
      <c r="Q11" s="59"/>
      <c r="R11" s="60"/>
      <c r="S11" s="60"/>
      <c r="T11" s="61" t="s">
        <v>82</v>
      </c>
      <c r="U11" s="60"/>
      <c r="V11" s="60"/>
      <c r="W11" s="62"/>
      <c r="AB11" s="2"/>
      <c r="AC11" s="2"/>
    </row>
    <row r="12" spans="8:8" ht="18.75">
      <c r="A12" s="63"/>
      <c r="B12" s="64"/>
      <c r="C12" s="65" t="s">
        <v>2</v>
      </c>
      <c r="D12" s="66"/>
      <c r="E12" s="67"/>
      <c r="F12" s="67"/>
      <c r="G12" s="68"/>
      <c r="H12" s="48"/>
      <c r="I12" s="69"/>
      <c r="J12" s="70"/>
      <c r="K12" s="65" t="s">
        <v>65</v>
      </c>
      <c r="L12" s="71"/>
      <c r="M12" s="71"/>
      <c r="N12" s="71"/>
      <c r="O12" s="72"/>
      <c r="Q12" s="69"/>
      <c r="R12" s="70"/>
      <c r="S12" s="65" t="s">
        <v>84</v>
      </c>
      <c r="T12" s="71"/>
      <c r="U12" s="71"/>
      <c r="V12" s="71"/>
      <c r="W12" s="72"/>
      <c r="AB12" s="2"/>
      <c r="AC12" s="2"/>
    </row>
    <row r="13" spans="8:8" ht="15.75">
      <c r="A13" s="73" t="s">
        <v>218</v>
      </c>
      <c r="B13" s="74" t="s">
        <v>219</v>
      </c>
      <c r="C13" s="75" t="s">
        <v>6</v>
      </c>
      <c r="D13" s="76" t="s">
        <v>67</v>
      </c>
      <c r="E13" s="77" t="s">
        <v>68</v>
      </c>
      <c r="F13" s="78" t="s">
        <v>7</v>
      </c>
      <c r="G13" s="79"/>
      <c r="H13" s="48"/>
      <c r="I13" s="80"/>
      <c r="J13" s="81"/>
      <c r="K13" s="82" t="s">
        <v>66</v>
      </c>
      <c r="L13" s="76" t="s">
        <v>67</v>
      </c>
      <c r="M13" s="77" t="s">
        <v>68</v>
      </c>
      <c r="N13" s="78" t="s">
        <v>7</v>
      </c>
      <c r="O13" s="79"/>
      <c r="Q13" s="80"/>
      <c r="R13" s="81"/>
      <c r="S13" s="82" t="s">
        <v>85</v>
      </c>
      <c r="T13" s="76" t="s">
        <v>86</v>
      </c>
      <c r="U13" s="77" t="s">
        <v>87</v>
      </c>
      <c r="V13" s="78" t="s">
        <v>7</v>
      </c>
      <c r="W13" s="79"/>
      <c r="AB13" s="2"/>
      <c r="AC13" s="2"/>
    </row>
    <row r="14" spans="8:8" ht="15.35">
      <c r="A14" s="80"/>
      <c r="B14" s="81"/>
      <c r="C14" s="83" t="s">
        <v>12</v>
      </c>
      <c r="D14" s="84"/>
      <c r="E14" s="85">
        <v>24.5</v>
      </c>
      <c r="F14" s="86">
        <f t="shared" si="0" ref="F14:F19">(D14*E14)</f>
        <v>0.0</v>
      </c>
      <c r="G14" s="87"/>
      <c r="H14" s="48"/>
      <c r="I14" s="80"/>
      <c r="J14" s="81"/>
      <c r="K14" s="88" t="s">
        <v>69</v>
      </c>
      <c r="L14" s="84"/>
      <c r="M14" s="85">
        <v>23.9</v>
      </c>
      <c r="N14" s="86">
        <f t="shared" si="1" ref="N14:N21">L14*M14</f>
        <v>0.0</v>
      </c>
      <c r="O14" s="89"/>
      <c r="Q14" s="80"/>
      <c r="R14" s="81"/>
      <c r="S14" s="88" t="s">
        <v>88</v>
      </c>
      <c r="T14" s="84">
        <v>3.0</v>
      </c>
      <c r="U14" s="85">
        <v>3.9</v>
      </c>
      <c r="V14" s="86">
        <f t="shared" si="2" ref="V14:V22">T14*U14</f>
        <v>11.7</v>
      </c>
      <c r="W14" s="89"/>
      <c r="AB14" s="2"/>
      <c r="AC14" s="2"/>
    </row>
    <row r="15" spans="8:8">
      <c r="A15" s="80"/>
      <c r="B15" s="81"/>
      <c r="C15" s="90" t="s">
        <v>174</v>
      </c>
      <c r="D15" s="84"/>
      <c r="E15" s="85">
        <v>24.5</v>
      </c>
      <c r="F15" s="86">
        <f t="shared" si="0"/>
        <v>0.0</v>
      </c>
      <c r="G15" s="87"/>
      <c r="H15" s="48"/>
      <c r="I15" s="80"/>
      <c r="J15" s="81"/>
      <c r="K15" s="88" t="s">
        <v>70</v>
      </c>
      <c r="L15" s="84"/>
      <c r="M15" s="85">
        <v>23.9</v>
      </c>
      <c r="N15" s="86">
        <f t="shared" si="1"/>
        <v>0.0</v>
      </c>
      <c r="O15" s="89"/>
      <c r="Q15" s="80"/>
      <c r="R15" s="81"/>
      <c r="S15" s="88" t="s">
        <v>89</v>
      </c>
      <c r="T15" s="84"/>
      <c r="U15" s="85">
        <v>3.9</v>
      </c>
      <c r="V15" s="86">
        <f t="shared" si="2"/>
        <v>0.0</v>
      </c>
      <c r="W15" s="89"/>
      <c r="AB15" s="2"/>
      <c r="AC15" s="2"/>
    </row>
    <row r="16" spans="8:8">
      <c r="A16" s="80"/>
      <c r="B16" s="81"/>
      <c r="C16" s="83" t="s">
        <v>17</v>
      </c>
      <c r="D16" s="84"/>
      <c r="E16" s="85">
        <v>24.5</v>
      </c>
      <c r="F16" s="86">
        <f t="shared" si="0"/>
        <v>0.0</v>
      </c>
      <c r="G16" s="87"/>
      <c r="H16" s="48"/>
      <c r="I16" s="80"/>
      <c r="J16" s="81"/>
      <c r="K16" s="88" t="s">
        <v>71</v>
      </c>
      <c r="L16" s="84"/>
      <c r="M16" s="85">
        <v>23.9</v>
      </c>
      <c r="N16" s="86">
        <f t="shared" si="1"/>
        <v>0.0</v>
      </c>
      <c r="O16" s="89"/>
      <c r="Q16" s="80"/>
      <c r="R16" s="81"/>
      <c r="S16" s="88" t="s">
        <v>90</v>
      </c>
      <c r="T16" s="84"/>
      <c r="U16" s="85">
        <v>3.9</v>
      </c>
      <c r="V16" s="86">
        <f t="shared" si="2"/>
        <v>0.0</v>
      </c>
      <c r="W16" s="89"/>
      <c r="AB16" s="2"/>
      <c r="AC16" s="2"/>
    </row>
    <row r="17" spans="8:8" ht="15.35">
      <c r="A17" s="80"/>
      <c r="B17" s="81"/>
      <c r="C17" s="90" t="s">
        <v>175</v>
      </c>
      <c r="D17" s="84" t="s">
        <v>265</v>
      </c>
      <c r="E17" s="85">
        <v>24.5</v>
      </c>
      <c r="F17" s="86" t="e">
        <f t="shared" si="0"/>
        <v>#VALUE!</v>
      </c>
      <c r="G17" s="87"/>
      <c r="H17" s="48"/>
      <c r="I17" s="80"/>
      <c r="J17" s="81"/>
      <c r="K17" s="88" t="s">
        <v>72</v>
      </c>
      <c r="L17" s="84"/>
      <c r="M17" s="85">
        <v>23.9</v>
      </c>
      <c r="N17" s="86">
        <f t="shared" si="1"/>
        <v>0.0</v>
      </c>
      <c r="O17" s="89"/>
      <c r="Q17" s="80"/>
      <c r="R17" s="81"/>
      <c r="S17" s="88" t="s">
        <v>91</v>
      </c>
      <c r="T17" s="84"/>
      <c r="U17" s="85">
        <v>3.9</v>
      </c>
      <c r="V17" s="86">
        <f t="shared" si="2"/>
        <v>0.0</v>
      </c>
      <c r="W17" s="89"/>
      <c r="AB17" s="2"/>
      <c r="AC17" s="2"/>
    </row>
    <row r="18" spans="8:8" ht="15.35">
      <c r="A18" s="80"/>
      <c r="B18" s="81"/>
      <c r="C18" s="90" t="s">
        <v>176</v>
      </c>
      <c r="D18" s="84"/>
      <c r="E18" s="85">
        <v>24.5</v>
      </c>
      <c r="F18" s="86">
        <f t="shared" si="0"/>
        <v>0.0</v>
      </c>
      <c r="G18" s="87"/>
      <c r="H18" s="48"/>
      <c r="I18" s="80"/>
      <c r="J18" s="81"/>
      <c r="K18" s="88" t="s">
        <v>73</v>
      </c>
      <c r="L18" s="84"/>
      <c r="M18" s="85">
        <v>23.9</v>
      </c>
      <c r="N18" s="86">
        <f t="shared" si="1"/>
        <v>0.0</v>
      </c>
      <c r="O18" s="89"/>
      <c r="Q18" s="80"/>
      <c r="R18" s="81"/>
      <c r="S18" s="88" t="s">
        <v>92</v>
      </c>
      <c r="T18" s="84">
        <v>3.0</v>
      </c>
      <c r="U18" s="85">
        <v>3.9</v>
      </c>
      <c r="V18" s="86">
        <f t="shared" si="2"/>
        <v>11.7</v>
      </c>
      <c r="W18" s="89"/>
      <c r="AB18" s="2"/>
      <c r="AC18" s="2"/>
    </row>
    <row r="19" spans="8:8" ht="15.35">
      <c r="A19" s="80"/>
      <c r="B19" s="81"/>
      <c r="C19" s="83" t="s">
        <v>27</v>
      </c>
      <c r="D19" s="84" t="s">
        <v>264</v>
      </c>
      <c r="E19" s="85">
        <v>24.5</v>
      </c>
      <c r="F19" s="86" t="e">
        <f t="shared" si="0"/>
        <v>#VALUE!</v>
      </c>
      <c r="G19" s="87"/>
      <c r="H19" s="48"/>
      <c r="I19" s="80"/>
      <c r="J19" s="81"/>
      <c r="K19" s="88" t="s">
        <v>74</v>
      </c>
      <c r="L19" s="84"/>
      <c r="M19" s="85">
        <v>23.9</v>
      </c>
      <c r="N19" s="86">
        <f t="shared" si="1"/>
        <v>0.0</v>
      </c>
      <c r="O19" s="89"/>
      <c r="Q19" s="80"/>
      <c r="R19" s="81"/>
      <c r="S19" s="88" t="s">
        <v>93</v>
      </c>
      <c r="T19" s="84">
        <v>3.0</v>
      </c>
      <c r="U19" s="85">
        <v>3.9</v>
      </c>
      <c r="V19" s="86">
        <f t="shared" si="2"/>
        <v>11.7</v>
      </c>
      <c r="W19" s="89"/>
      <c r="AB19" s="2"/>
      <c r="AC19" s="2"/>
    </row>
    <row r="20" spans="8:8" ht="19.5">
      <c r="A20" s="91"/>
      <c r="B20" s="92"/>
      <c r="C20" s="93" t="s">
        <v>29</v>
      </c>
      <c r="D20" s="94">
        <f>SUM(D14:D19)</f>
        <v>0.0</v>
      </c>
      <c r="E20" s="95" t="s">
        <v>234</v>
      </c>
      <c r="F20" s="96" t="e">
        <f>SUM(F14:G19)</f>
        <v>#VALUE!</v>
      </c>
      <c r="G20" s="97"/>
      <c r="H20" s="48"/>
      <c r="I20" s="80"/>
      <c r="J20" s="81"/>
      <c r="K20" s="88" t="s">
        <v>75</v>
      </c>
      <c r="L20" s="84"/>
      <c r="M20" s="85">
        <v>23.9</v>
      </c>
      <c r="N20" s="86">
        <f t="shared" si="1"/>
        <v>0.0</v>
      </c>
      <c r="O20" s="89"/>
      <c r="Q20" s="80"/>
      <c r="R20" s="81"/>
      <c r="S20" s="88" t="s">
        <v>94</v>
      </c>
      <c r="T20" s="84"/>
      <c r="U20" s="85">
        <v>3.9</v>
      </c>
      <c r="V20" s="86">
        <f t="shared" si="2"/>
        <v>0.0</v>
      </c>
      <c r="W20" s="89"/>
      <c r="AB20" s="2"/>
      <c r="AC20" s="2"/>
    </row>
    <row r="21" spans="8:8" ht="15.35">
      <c r="H21" s="48"/>
      <c r="I21" s="80"/>
      <c r="J21" s="81"/>
      <c r="K21" s="88" t="s">
        <v>76</v>
      </c>
      <c r="L21" s="84"/>
      <c r="M21" s="85">
        <v>23.9</v>
      </c>
      <c r="N21" s="86">
        <f t="shared" si="1"/>
        <v>0.0</v>
      </c>
      <c r="O21" s="89"/>
      <c r="Q21" s="80"/>
      <c r="R21" s="81"/>
      <c r="S21" s="88" t="s">
        <v>95</v>
      </c>
      <c r="T21" s="84">
        <v>3.0</v>
      </c>
      <c r="U21" s="85">
        <v>3.9</v>
      </c>
      <c r="V21" s="86">
        <f t="shared" si="2"/>
        <v>11.7</v>
      </c>
      <c r="W21" s="89"/>
      <c r="AB21" s="2"/>
      <c r="AC21" s="2"/>
    </row>
    <row r="22" spans="8:8" ht="26.25">
      <c r="A22" s="49" t="s">
        <v>147</v>
      </c>
      <c r="B22" s="50"/>
      <c r="C22" s="50"/>
      <c r="D22" s="50"/>
      <c r="E22" s="50"/>
      <c r="F22" s="50"/>
      <c r="G22" s="51"/>
      <c r="H22" s="48"/>
      <c r="I22" s="80"/>
      <c r="J22" s="81"/>
      <c r="K22" s="88" t="s">
        <v>228</v>
      </c>
      <c r="L22" s="84"/>
      <c r="M22" s="85">
        <v>22.9</v>
      </c>
      <c r="N22" s="86">
        <f>L22*M22</f>
        <v>0.0</v>
      </c>
      <c r="O22" s="89"/>
      <c r="Q22" s="80"/>
      <c r="R22" s="81"/>
      <c r="S22" s="88" t="s">
        <v>96</v>
      </c>
      <c r="T22" s="84"/>
      <c r="U22" s="85">
        <v>3.9</v>
      </c>
      <c r="V22" s="86">
        <f t="shared" si="2"/>
        <v>0.0</v>
      </c>
      <c r="W22" s="89"/>
      <c r="AB22" s="2"/>
      <c r="AC22" s="2"/>
    </row>
    <row r="23" spans="8:8" ht="19.75">
      <c r="A23" s="56" t="s">
        <v>32</v>
      </c>
      <c r="B23" s="57"/>
      <c r="C23" s="57"/>
      <c r="D23" s="57"/>
      <c r="E23" s="57"/>
      <c r="F23" s="57"/>
      <c r="G23" s="58"/>
      <c r="H23" s="48"/>
      <c r="I23" s="80"/>
      <c r="J23" s="81"/>
      <c r="K23" s="88" t="s">
        <v>77</v>
      </c>
      <c r="L23" s="84"/>
      <c r="M23" s="85">
        <v>23.9</v>
      </c>
      <c r="N23" s="86">
        <f>L23*M23</f>
        <v>0.0</v>
      </c>
      <c r="O23" s="89"/>
      <c r="Q23" s="80"/>
      <c r="R23" s="81"/>
      <c r="S23" s="88" t="s">
        <v>228</v>
      </c>
      <c r="T23" s="84"/>
      <c r="U23" s="85">
        <v>3.9</v>
      </c>
      <c r="V23" s="86">
        <f t="shared" si="3" ref="V23">T23*U23</f>
        <v>0.0</v>
      </c>
      <c r="W23" s="89"/>
      <c r="AB23" s="2"/>
      <c r="AC23" s="2"/>
    </row>
    <row r="24" spans="8:8" ht="18.75">
      <c r="A24" s="69"/>
      <c r="B24" s="70"/>
      <c r="C24" s="65" t="s">
        <v>65</v>
      </c>
      <c r="D24" s="71"/>
      <c r="E24" s="71"/>
      <c r="F24" s="71"/>
      <c r="G24" s="72"/>
      <c r="H24" s="48"/>
      <c r="I24" s="80"/>
      <c r="J24" s="81"/>
      <c r="K24" s="88" t="s">
        <v>78</v>
      </c>
      <c r="L24" s="84"/>
      <c r="M24" s="85">
        <v>23.9</v>
      </c>
      <c r="N24" s="86">
        <f>L24*M24</f>
        <v>0.0</v>
      </c>
      <c r="O24" s="89"/>
      <c r="Q24" s="80"/>
      <c r="R24" s="81"/>
      <c r="S24" s="88" t="s">
        <v>28</v>
      </c>
      <c r="T24" s="84"/>
      <c r="U24" s="85">
        <v>3.9</v>
      </c>
      <c r="V24" s="86">
        <f t="shared" si="4" ref="V24:V25">T24*U24</f>
        <v>0.0</v>
      </c>
      <c r="W24" s="89"/>
      <c r="AB24" s="2"/>
      <c r="AC24" s="2"/>
    </row>
    <row r="25" spans="8:8" ht="16.85">
      <c r="A25" s="98" t="s">
        <v>131</v>
      </c>
      <c r="B25" s="99" t="s">
        <v>173</v>
      </c>
      <c r="C25" s="82" t="s">
        <v>66</v>
      </c>
      <c r="D25" s="76" t="s">
        <v>67</v>
      </c>
      <c r="E25" s="77" t="s">
        <v>68</v>
      </c>
      <c r="F25" s="78" t="s">
        <v>7</v>
      </c>
      <c r="G25" s="79"/>
      <c r="H25" s="48"/>
      <c r="I25" s="91"/>
      <c r="J25" s="92"/>
      <c r="K25" s="88" t="s">
        <v>79</v>
      </c>
      <c r="L25" s="84"/>
      <c r="M25" s="85">
        <v>23.9</v>
      </c>
      <c r="N25" s="86">
        <f>L25*M25</f>
        <v>0.0</v>
      </c>
      <c r="O25" s="89"/>
      <c r="Q25" s="91"/>
      <c r="R25" s="92"/>
      <c r="S25" s="88" t="s">
        <v>27</v>
      </c>
      <c r="T25" s="84">
        <v>3.0</v>
      </c>
      <c r="U25" s="85">
        <v>3.9</v>
      </c>
      <c r="V25" s="86">
        <f t="shared" si="4"/>
        <v>11.7</v>
      </c>
      <c r="W25" s="89"/>
      <c r="AB25" s="2"/>
      <c r="AC25" s="2"/>
    </row>
    <row r="26" spans="8:8" ht="19.5">
      <c r="A26" s="80"/>
      <c r="B26" s="81"/>
      <c r="C26" s="88" t="s">
        <v>69</v>
      </c>
      <c r="D26" s="84"/>
      <c r="E26" s="85">
        <v>22.5</v>
      </c>
      <c r="F26" s="86">
        <f t="shared" si="5" ref="F26">(D26*E26)</f>
        <v>0.0</v>
      </c>
      <c r="G26" s="89"/>
      <c r="H26" s="48"/>
      <c r="K26" s="100" t="s">
        <v>80</v>
      </c>
      <c r="L26" s="101">
        <f>SUM(L14:L25)</f>
        <v>0.0</v>
      </c>
      <c r="M26" s="95" t="s">
        <v>234</v>
      </c>
      <c r="N26" s="102">
        <f>SUM(N14:O25)</f>
        <v>0.0</v>
      </c>
      <c r="O26" s="103"/>
      <c r="S26" s="100" t="s">
        <v>29</v>
      </c>
      <c r="T26" s="94">
        <f>SUM(T14:T25)</f>
        <v>15.0</v>
      </c>
      <c r="U26" s="95" t="s">
        <v>234</v>
      </c>
      <c r="V26" s="102">
        <f>SUM(V14:W25)</f>
        <v>58.5</v>
      </c>
      <c r="W26" s="103"/>
      <c r="AB26" s="2"/>
      <c r="AC26" s="2"/>
    </row>
    <row r="27" spans="8:8" ht="19.5" customHeight="1">
      <c r="A27" s="80"/>
      <c r="B27" s="81"/>
      <c r="C27" s="88" t="s">
        <v>70</v>
      </c>
      <c r="D27" s="84"/>
      <c r="E27" s="85">
        <v>22.5</v>
      </c>
      <c r="F27" s="86">
        <f t="shared" si="6" ref="F27:F31">(D27*E27)</f>
        <v>0.0</v>
      </c>
      <c r="G27" s="89"/>
      <c r="H27" s="48"/>
      <c r="K27" s="1"/>
      <c r="L27" s="1"/>
      <c r="M27" s="2"/>
      <c r="AB27" s="2"/>
      <c r="AC27" s="2"/>
    </row>
    <row r="28" spans="8:8" ht="26.25">
      <c r="A28" s="80"/>
      <c r="B28" s="81"/>
      <c r="C28" s="88" t="s">
        <v>72</v>
      </c>
      <c r="D28" s="84"/>
      <c r="E28" s="85">
        <v>22.5</v>
      </c>
      <c r="F28" s="86">
        <f t="shared" si="6"/>
        <v>0.0</v>
      </c>
      <c r="G28" s="89"/>
      <c r="H28" s="48"/>
      <c r="I28" s="104"/>
      <c r="J28" s="105"/>
      <c r="K28" s="105"/>
      <c r="L28" s="106" t="s">
        <v>157</v>
      </c>
      <c r="M28" s="105"/>
      <c r="N28" s="105"/>
      <c r="O28" s="107"/>
      <c r="Q28" s="108" t="s">
        <v>36</v>
      </c>
      <c r="R28" s="50"/>
      <c r="S28" s="50"/>
      <c r="T28" s="50"/>
      <c r="U28" s="50"/>
      <c r="V28" s="50"/>
      <c r="W28" s="51"/>
      <c r="AB28" s="2"/>
      <c r="AC28" s="2"/>
    </row>
    <row r="29" spans="8:8" ht="19.75">
      <c r="A29" s="80"/>
      <c r="B29" s="81"/>
      <c r="C29" s="88" t="s">
        <v>76</v>
      </c>
      <c r="D29" s="84"/>
      <c r="E29" s="85">
        <v>22.5</v>
      </c>
      <c r="F29" s="86">
        <f t="shared" si="6"/>
        <v>0.0</v>
      </c>
      <c r="G29" s="89"/>
      <c r="H29" s="48"/>
      <c r="I29" s="109"/>
      <c r="J29" s="110"/>
      <c r="K29" s="110"/>
      <c r="L29" s="111" t="s">
        <v>59</v>
      </c>
      <c r="M29" s="110"/>
      <c r="N29" s="110"/>
      <c r="O29" s="112"/>
      <c r="Q29" s="56" t="s">
        <v>37</v>
      </c>
      <c r="R29" s="57"/>
      <c r="S29" s="57"/>
      <c r="T29" s="57"/>
      <c r="U29" s="57"/>
      <c r="V29" s="57"/>
      <c r="W29" s="58"/>
      <c r="AB29" s="2"/>
      <c r="AC29" s="2"/>
    </row>
    <row r="30" spans="8:8" ht="19.5">
      <c r="A30" s="80"/>
      <c r="B30" s="81"/>
      <c r="C30" s="88" t="s">
        <v>77</v>
      </c>
      <c r="D30" s="84"/>
      <c r="E30" s="85">
        <v>22.5</v>
      </c>
      <c r="F30" s="86">
        <f t="shared" si="6"/>
        <v>0.0</v>
      </c>
      <c r="G30" s="89"/>
      <c r="H30" s="48"/>
      <c r="I30" s="69"/>
      <c r="J30" s="70"/>
      <c r="K30" s="65" t="s">
        <v>65</v>
      </c>
      <c r="L30" s="71"/>
      <c r="M30" s="71"/>
      <c r="N30" s="71"/>
      <c r="O30" s="72"/>
      <c r="Q30" s="113" t="s">
        <v>38</v>
      </c>
      <c r="R30" s="114"/>
      <c r="S30" s="115"/>
      <c r="T30" s="115"/>
      <c r="U30" s="115"/>
      <c r="V30" s="115"/>
      <c r="W30" s="116"/>
      <c r="AB30" s="2"/>
      <c r="AC30" s="2"/>
    </row>
    <row r="31" spans="8:8" ht="19.75">
      <c r="A31" s="91"/>
      <c r="B31" s="92"/>
      <c r="C31" s="88" t="s">
        <v>79</v>
      </c>
      <c r="D31" s="84"/>
      <c r="E31" s="85">
        <v>22.5</v>
      </c>
      <c r="F31" s="86">
        <f t="shared" si="6"/>
        <v>0.0</v>
      </c>
      <c r="G31" s="89"/>
      <c r="H31" s="48"/>
      <c r="I31" s="98" t="s">
        <v>172</v>
      </c>
      <c r="J31" s="99" t="s">
        <v>101</v>
      </c>
      <c r="K31" s="82" t="s">
        <v>66</v>
      </c>
      <c r="L31" s="76" t="s">
        <v>67</v>
      </c>
      <c r="M31" s="77" t="s">
        <v>68</v>
      </c>
      <c r="N31" s="78" t="s">
        <v>7</v>
      </c>
      <c r="O31" s="79"/>
      <c r="Q31" s="117" t="s">
        <v>39</v>
      </c>
      <c r="R31" s="118" t="s">
        <v>40</v>
      </c>
      <c r="S31" s="119"/>
      <c r="T31" s="120"/>
      <c r="U31" s="121" t="s">
        <v>11</v>
      </c>
      <c r="V31" s="122"/>
      <c r="W31" s="123"/>
      <c r="AB31" s="2"/>
      <c r="AC31" s="2"/>
    </row>
    <row r="32" spans="8:8" ht="19.5">
      <c r="C32" s="100" t="s">
        <v>80</v>
      </c>
      <c r="D32" s="94">
        <f>SUM(D26:D31)</f>
        <v>0.0</v>
      </c>
      <c r="E32" s="95" t="s">
        <v>234</v>
      </c>
      <c r="F32" s="96">
        <f>SUM(F26:G31)</f>
        <v>0.0</v>
      </c>
      <c r="G32" s="97"/>
      <c r="H32" s="48"/>
      <c r="I32" s="124"/>
      <c r="J32" s="125"/>
      <c r="K32" s="88" t="s">
        <v>69</v>
      </c>
      <c r="L32" s="84"/>
      <c r="M32" s="85">
        <v>19.9</v>
      </c>
      <c r="N32" s="86">
        <f t="shared" si="7" ref="N32:N39">L32*M32</f>
        <v>0.0</v>
      </c>
      <c r="O32" s="89"/>
      <c r="Q32" s="82" t="s">
        <v>66</v>
      </c>
      <c r="R32" s="126" t="s">
        <v>41</v>
      </c>
      <c r="S32" s="127" t="s">
        <v>43</v>
      </c>
      <c r="T32" s="128" t="s">
        <v>42</v>
      </c>
      <c r="U32" s="126" t="s">
        <v>41</v>
      </c>
      <c r="V32" s="127" t="s">
        <v>43</v>
      </c>
      <c r="W32" s="128" t="s">
        <v>42</v>
      </c>
      <c r="AB32" s="2"/>
      <c r="AC32" s="2"/>
    </row>
    <row r="33" spans="8:8" ht="15.35">
      <c r="H33" s="48"/>
      <c r="I33" s="124"/>
      <c r="J33" s="125"/>
      <c r="K33" s="88" t="s">
        <v>70</v>
      </c>
      <c r="L33" s="84"/>
      <c r="M33" s="85">
        <v>19.9</v>
      </c>
      <c r="N33" s="86">
        <f t="shared" si="7"/>
        <v>0.0</v>
      </c>
      <c r="O33" s="89"/>
      <c r="Q33" s="88" t="s">
        <v>69</v>
      </c>
      <c r="R33" s="129"/>
      <c r="S33" s="85">
        <v>7.9</v>
      </c>
      <c r="T33" s="130">
        <f t="shared" si="8" ref="T33:T41">(R33*S33)</f>
        <v>0.0</v>
      </c>
      <c r="U33" s="129"/>
      <c r="V33" s="85">
        <v>8.9</v>
      </c>
      <c r="W33" s="130">
        <f t="shared" si="9" ref="W33:W40">(U33*V33)</f>
        <v>0.0</v>
      </c>
      <c r="AB33" s="2"/>
      <c r="AC33" s="2"/>
    </row>
    <row r="34" spans="8:8" ht="27.1">
      <c r="A34" s="108" t="s">
        <v>34</v>
      </c>
      <c r="B34" s="50"/>
      <c r="C34" s="50"/>
      <c r="D34" s="50"/>
      <c r="E34" s="50"/>
      <c r="F34" s="50"/>
      <c r="G34" s="51"/>
      <c r="H34" s="48"/>
      <c r="I34" s="124"/>
      <c r="J34" s="125"/>
      <c r="K34" s="88" t="s">
        <v>71</v>
      </c>
      <c r="L34" s="84"/>
      <c r="M34" s="85">
        <v>19.9</v>
      </c>
      <c r="N34" s="86">
        <f t="shared" si="7"/>
        <v>0.0</v>
      </c>
      <c r="O34" s="89"/>
      <c r="Q34" s="88" t="s">
        <v>70</v>
      </c>
      <c r="R34" s="129"/>
      <c r="S34" s="85">
        <v>7.9</v>
      </c>
      <c r="T34" s="130">
        <f t="shared" si="8"/>
        <v>0.0</v>
      </c>
      <c r="U34" s="129"/>
      <c r="V34" s="85">
        <v>8.9</v>
      </c>
      <c r="W34" s="130">
        <f t="shared" si="9"/>
        <v>0.0</v>
      </c>
      <c r="AB34" s="2"/>
      <c r="AC34" s="2"/>
    </row>
    <row r="35" spans="8:8" ht="19.75">
      <c r="A35" s="56" t="s">
        <v>35</v>
      </c>
      <c r="B35" s="57"/>
      <c r="C35" s="57"/>
      <c r="D35" s="57"/>
      <c r="E35" s="57"/>
      <c r="F35" s="57"/>
      <c r="G35" s="58"/>
      <c r="H35" s="48"/>
      <c r="I35" s="124"/>
      <c r="J35" s="125"/>
      <c r="K35" s="88" t="s">
        <v>72</v>
      </c>
      <c r="L35" s="84"/>
      <c r="M35" s="85">
        <v>19.9</v>
      </c>
      <c r="N35" s="86">
        <f t="shared" si="7"/>
        <v>0.0</v>
      </c>
      <c r="O35" s="89"/>
      <c r="Q35" s="88" t="s">
        <v>71</v>
      </c>
      <c r="R35" s="129"/>
      <c r="S35" s="85">
        <v>7.9</v>
      </c>
      <c r="T35" s="130">
        <f t="shared" si="8"/>
        <v>0.0</v>
      </c>
      <c r="U35" s="129"/>
      <c r="V35" s="85">
        <v>8.9</v>
      </c>
      <c r="W35" s="130">
        <f t="shared" si="9"/>
        <v>0.0</v>
      </c>
      <c r="AB35" s="2"/>
      <c r="AC35" s="2"/>
    </row>
    <row r="36" spans="8:8" ht="15.75" customHeight="1">
      <c r="A36" s="69"/>
      <c r="B36" s="131"/>
      <c r="C36" s="132" t="s">
        <v>206</v>
      </c>
      <c r="D36" s="71"/>
      <c r="E36" s="71"/>
      <c r="F36" s="71"/>
      <c r="G36" s="72"/>
      <c r="H36" s="48"/>
      <c r="I36" s="124"/>
      <c r="J36" s="125"/>
      <c r="K36" s="88" t="s">
        <v>73</v>
      </c>
      <c r="L36" s="84"/>
      <c r="M36" s="85">
        <v>19.9</v>
      </c>
      <c r="N36" s="86">
        <f t="shared" si="7"/>
        <v>0.0</v>
      </c>
      <c r="O36" s="89"/>
      <c r="Q36" s="88" t="s">
        <v>72</v>
      </c>
      <c r="R36" s="129"/>
      <c r="S36" s="85">
        <v>7.9</v>
      </c>
      <c r="T36" s="130">
        <f t="shared" si="8"/>
        <v>0.0</v>
      </c>
      <c r="U36" s="129"/>
      <c r="V36" s="85">
        <v>8.9</v>
      </c>
      <c r="W36" s="130">
        <f t="shared" si="9"/>
        <v>0.0</v>
      </c>
      <c r="AB36" s="2"/>
      <c r="AC36" s="2"/>
    </row>
    <row r="37" spans="8:8" ht="16.85">
      <c r="A37" s="80"/>
      <c r="B37" s="133" t="s">
        <v>141</v>
      </c>
      <c r="C37" s="134" t="s">
        <v>6</v>
      </c>
      <c r="D37" s="76" t="s">
        <v>67</v>
      </c>
      <c r="E37" s="77" t="s">
        <v>68</v>
      </c>
      <c r="F37" s="78" t="s">
        <v>7</v>
      </c>
      <c r="G37" s="79"/>
      <c r="H37" s="48"/>
      <c r="I37" s="124"/>
      <c r="J37" s="125"/>
      <c r="K37" s="88" t="s">
        <v>74</v>
      </c>
      <c r="L37" s="84" t="s">
        <v>251</v>
      </c>
      <c r="M37" s="85">
        <v>19.9</v>
      </c>
      <c r="N37" s="86" t="e">
        <f t="shared" si="7"/>
        <v>#VALUE!</v>
      </c>
      <c r="O37" s="89"/>
      <c r="Q37" s="88" t="s">
        <v>73</v>
      </c>
      <c r="R37" s="129"/>
      <c r="S37" s="85">
        <v>7.9</v>
      </c>
      <c r="T37" s="130">
        <f t="shared" si="8"/>
        <v>0.0</v>
      </c>
      <c r="U37" s="129"/>
      <c r="V37" s="85">
        <v>8.9</v>
      </c>
      <c r="W37" s="130">
        <f t="shared" si="9"/>
        <v>0.0</v>
      </c>
      <c r="AB37" s="2"/>
      <c r="AC37" s="2"/>
    </row>
    <row r="38" spans="8:8" ht="15.35">
      <c r="A38" s="80"/>
      <c r="B38" s="81" t="s">
        <v>124</v>
      </c>
      <c r="C38" s="88" t="s">
        <v>69</v>
      </c>
      <c r="D38" s="84">
        <v>2.0</v>
      </c>
      <c r="E38" s="85">
        <v>20.5</v>
      </c>
      <c r="F38" s="86">
        <f t="shared" si="10" ref="F38:F41">(D38*E38)</f>
        <v>41.0</v>
      </c>
      <c r="G38" s="89"/>
      <c r="H38" s="48"/>
      <c r="I38" s="124"/>
      <c r="J38" s="125"/>
      <c r="K38" s="88" t="s">
        <v>75</v>
      </c>
      <c r="L38" s="84"/>
      <c r="M38" s="85">
        <v>19.9</v>
      </c>
      <c r="N38" s="86">
        <f t="shared" si="7"/>
        <v>0.0</v>
      </c>
      <c r="O38" s="89"/>
      <c r="Q38" s="88" t="s">
        <v>74</v>
      </c>
      <c r="R38" s="129"/>
      <c r="S38" s="85">
        <v>7.9</v>
      </c>
      <c r="T38" s="130">
        <f t="shared" si="8"/>
        <v>0.0</v>
      </c>
      <c r="U38" s="129"/>
      <c r="V38" s="85">
        <v>8.9</v>
      </c>
      <c r="W38" s="130">
        <f t="shared" si="9"/>
        <v>0.0</v>
      </c>
      <c r="AB38" s="2"/>
      <c r="AC38" s="2"/>
    </row>
    <row r="39" spans="8:8" ht="15.35">
      <c r="A39" s="80"/>
      <c r="B39" s="81" t="s">
        <v>125</v>
      </c>
      <c r="C39" s="88" t="s">
        <v>70</v>
      </c>
      <c r="D39" s="84">
        <v>2.0</v>
      </c>
      <c r="E39" s="85">
        <v>20.5</v>
      </c>
      <c r="F39" s="86">
        <f t="shared" si="10"/>
        <v>41.0</v>
      </c>
      <c r="G39" s="89"/>
      <c r="H39" s="48"/>
      <c r="I39" s="124"/>
      <c r="J39" s="125"/>
      <c r="K39" s="88" t="s">
        <v>76</v>
      </c>
      <c r="L39" s="84"/>
      <c r="M39" s="85">
        <v>19.9</v>
      </c>
      <c r="N39" s="86">
        <f t="shared" si="7"/>
        <v>0.0</v>
      </c>
      <c r="O39" s="89"/>
      <c r="Q39" s="88" t="s">
        <v>75</v>
      </c>
      <c r="R39" s="129"/>
      <c r="S39" s="85">
        <v>7.9</v>
      </c>
      <c r="T39" s="130">
        <f t="shared" si="8"/>
        <v>0.0</v>
      </c>
      <c r="U39" s="129"/>
      <c r="V39" s="85">
        <v>8.9</v>
      </c>
      <c r="W39" s="130">
        <f t="shared" si="9"/>
        <v>0.0</v>
      </c>
      <c r="AB39" s="2"/>
      <c r="AC39" s="2"/>
    </row>
    <row r="40" spans="8:8" ht="15.35">
      <c r="A40" s="80"/>
      <c r="B40" s="81" t="s">
        <v>121</v>
      </c>
      <c r="C40" s="88" t="s">
        <v>72</v>
      </c>
      <c r="D40" s="84">
        <v>2.0</v>
      </c>
      <c r="E40" s="85">
        <v>20.5</v>
      </c>
      <c r="F40" s="86">
        <f t="shared" si="10"/>
        <v>41.0</v>
      </c>
      <c r="G40" s="89"/>
      <c r="H40" s="48"/>
      <c r="I40" s="124"/>
      <c r="J40" s="125"/>
      <c r="K40" s="88" t="s">
        <v>228</v>
      </c>
      <c r="L40" s="84"/>
      <c r="M40" s="85">
        <v>18.9</v>
      </c>
      <c r="N40" s="86">
        <f>L40*M40</f>
        <v>0.0</v>
      </c>
      <c r="O40" s="89"/>
      <c r="Q40" s="88" t="s">
        <v>76</v>
      </c>
      <c r="R40" s="129"/>
      <c r="S40" s="85">
        <v>7.9</v>
      </c>
      <c r="T40" s="130">
        <f t="shared" si="8"/>
        <v>0.0</v>
      </c>
      <c r="U40" s="129"/>
      <c r="V40" s="85">
        <v>8.9</v>
      </c>
      <c r="W40" s="130">
        <f t="shared" si="9"/>
        <v>0.0</v>
      </c>
      <c r="AB40" s="2"/>
      <c r="AC40" s="2"/>
    </row>
    <row r="41" spans="8:8" ht="15.35">
      <c r="A41" s="91"/>
      <c r="B41" s="92" t="s">
        <v>126</v>
      </c>
      <c r="C41" s="88" t="s">
        <v>79</v>
      </c>
      <c r="D41" s="84">
        <v>2.0</v>
      </c>
      <c r="E41" s="85">
        <v>20.5</v>
      </c>
      <c r="F41" s="86">
        <f t="shared" si="10"/>
        <v>41.0</v>
      </c>
      <c r="G41" s="89"/>
      <c r="H41" s="48"/>
      <c r="I41" s="124"/>
      <c r="J41" s="125"/>
      <c r="K41" s="88" t="s">
        <v>77</v>
      </c>
      <c r="L41" s="84"/>
      <c r="M41" s="85">
        <v>19.9</v>
      </c>
      <c r="N41" s="86">
        <f>L41*M41</f>
        <v>0.0</v>
      </c>
      <c r="O41" s="89"/>
      <c r="Q41" s="88" t="s">
        <v>229</v>
      </c>
      <c r="R41" s="129"/>
      <c r="S41" s="85">
        <v>7.9</v>
      </c>
      <c r="T41" s="130">
        <f t="shared" si="8"/>
        <v>0.0</v>
      </c>
      <c r="U41" s="129"/>
      <c r="V41" s="85">
        <v>8.9</v>
      </c>
      <c r="W41" s="130">
        <f t="shared" si="11" ref="W41">(U41*V41)</f>
        <v>0.0</v>
      </c>
      <c r="AB41" s="2"/>
      <c r="AC41" s="2"/>
    </row>
    <row r="42" spans="8:8" ht="19.75">
      <c r="C42" s="100" t="s">
        <v>80</v>
      </c>
      <c r="D42" s="94">
        <f>SUM(D38:D41)</f>
        <v>8.0</v>
      </c>
      <c r="E42" s="95" t="s">
        <v>234</v>
      </c>
      <c r="F42" s="96">
        <f>SUM(F38:G41)</f>
        <v>164.0</v>
      </c>
      <c r="G42" s="97"/>
      <c r="H42" s="48"/>
      <c r="I42" s="124"/>
      <c r="J42" s="125"/>
      <c r="K42" s="88" t="s">
        <v>78</v>
      </c>
      <c r="L42" s="84"/>
      <c r="M42" s="85">
        <v>19.9</v>
      </c>
      <c r="N42" s="86">
        <f>L42*M42</f>
        <v>0.0</v>
      </c>
      <c r="O42" s="89"/>
      <c r="Q42" s="88" t="s">
        <v>77</v>
      </c>
      <c r="R42" s="129"/>
      <c r="S42" s="85">
        <v>7.9</v>
      </c>
      <c r="T42" s="130">
        <f>(R42*S42)</f>
        <v>0.0</v>
      </c>
      <c r="U42" s="129"/>
      <c r="V42" s="85">
        <v>8.9</v>
      </c>
      <c r="W42" s="130">
        <f>(U42*V42)</f>
        <v>0.0</v>
      </c>
      <c r="AB42" s="2"/>
      <c r="AC42" s="2"/>
    </row>
    <row r="43" spans="8:8" ht="15.35">
      <c r="H43" s="48"/>
      <c r="I43" s="135"/>
      <c r="J43" s="136"/>
      <c r="K43" s="88" t="s">
        <v>79</v>
      </c>
      <c r="L43" s="84" t="s">
        <v>252</v>
      </c>
      <c r="M43" s="85">
        <v>19.9</v>
      </c>
      <c r="N43" s="137" t="e">
        <f>L43*M43</f>
        <v>#VALUE!</v>
      </c>
      <c r="O43" s="138"/>
      <c r="Q43" s="88" t="s">
        <v>78</v>
      </c>
      <c r="R43" s="129"/>
      <c r="S43" s="85">
        <v>7.9</v>
      </c>
      <c r="T43" s="130">
        <f>(R43*S43)</f>
        <v>0.0</v>
      </c>
      <c r="U43" s="129"/>
      <c r="V43" s="85">
        <v>8.9</v>
      </c>
      <c r="W43" s="130">
        <f>(U43*V43)</f>
        <v>0.0</v>
      </c>
      <c r="AB43" s="2"/>
      <c r="AC43" s="2"/>
    </row>
    <row r="44" spans="8:8" ht="27.1">
      <c r="A44" s="108" t="s">
        <v>44</v>
      </c>
      <c r="B44" s="50"/>
      <c r="C44" s="50"/>
      <c r="D44" s="50"/>
      <c r="E44" s="50"/>
      <c r="F44" s="50"/>
      <c r="G44" s="51"/>
      <c r="H44" s="48"/>
      <c r="J44" s="139"/>
      <c r="K44" s="100" t="s">
        <v>80</v>
      </c>
      <c r="L44" s="94">
        <f>SUM(L32:L43)</f>
        <v>0.0</v>
      </c>
      <c r="M44" s="140" t="s">
        <v>234</v>
      </c>
      <c r="N44" s="102" t="e">
        <f>SUM(N32:O43)</f>
        <v>#VALUE!</v>
      </c>
      <c r="O44" s="103"/>
      <c r="Q44" s="88" t="s">
        <v>79</v>
      </c>
      <c r="R44" s="141"/>
      <c r="S44" s="142">
        <v>7.9</v>
      </c>
      <c r="T44" s="143">
        <f>(R44*S44)</f>
        <v>0.0</v>
      </c>
      <c r="U44" s="141"/>
      <c r="V44" s="142">
        <v>8.9</v>
      </c>
      <c r="W44" s="143">
        <f>(U44*V44)</f>
        <v>0.0</v>
      </c>
      <c r="AB44" s="2"/>
      <c r="AC44" s="2"/>
    </row>
    <row r="45" spans="8:8" ht="19.5">
      <c r="A45" s="56" t="s">
        <v>45</v>
      </c>
      <c r="B45" s="57"/>
      <c r="C45" s="57"/>
      <c r="D45" s="57"/>
      <c r="E45" s="57"/>
      <c r="F45" s="57"/>
      <c r="G45" s="58"/>
      <c r="H45" s="48"/>
      <c r="K45" s="1"/>
      <c r="L45" s="1"/>
      <c r="M45" s="2"/>
      <c r="Q45" s="144" t="s">
        <v>46</v>
      </c>
      <c r="R45" s="145">
        <f>SUM(R33:R44)</f>
        <v>0.0</v>
      </c>
      <c r="S45" s="146"/>
      <c r="T45" s="147">
        <f>SUM(T33:T44)</f>
        <v>0.0</v>
      </c>
      <c r="U45" s="145">
        <f>SUM(U33:U44)</f>
        <v>0.0</v>
      </c>
      <c r="V45" s="146"/>
      <c r="W45" s="147">
        <f>SUM(W33:W44)</f>
        <v>0.0</v>
      </c>
      <c r="AB45" s="2"/>
      <c r="AC45" s="2"/>
    </row>
    <row r="46" spans="8:8" ht="27.0">
      <c r="A46" s="69"/>
      <c r="B46" s="131"/>
      <c r="C46" s="132" t="s">
        <v>206</v>
      </c>
      <c r="D46" s="71"/>
      <c r="E46" s="71"/>
      <c r="F46" s="71"/>
      <c r="G46" s="72"/>
      <c r="H46" s="48"/>
      <c r="I46" s="148"/>
      <c r="J46" s="105"/>
      <c r="K46" s="105"/>
      <c r="L46" s="106" t="s">
        <v>158</v>
      </c>
      <c r="M46" s="105"/>
      <c r="N46" s="105"/>
      <c r="O46" s="107"/>
      <c r="R46" s="149" t="s">
        <v>47</v>
      </c>
      <c r="S46" s="150"/>
      <c r="T46" s="151">
        <f>T45+W45</f>
        <v>0.0</v>
      </c>
      <c r="U46" s="152"/>
      <c r="V46" s="152"/>
      <c r="W46" s="153"/>
      <c r="AB46" s="2"/>
      <c r="AC46" s="2"/>
    </row>
    <row r="47" spans="8:8" ht="19.5">
      <c r="A47" s="80"/>
      <c r="B47" s="133" t="s">
        <v>141</v>
      </c>
      <c r="C47" s="134" t="s">
        <v>6</v>
      </c>
      <c r="D47" s="76" t="s">
        <v>67</v>
      </c>
      <c r="E47" s="77" t="s">
        <v>68</v>
      </c>
      <c r="F47" s="78" t="s">
        <v>7</v>
      </c>
      <c r="G47" s="79"/>
      <c r="H47" s="48"/>
      <c r="I47" s="109"/>
      <c r="J47" s="110"/>
      <c r="K47" s="110"/>
      <c r="L47" s="111" t="s">
        <v>107</v>
      </c>
      <c r="M47" s="110"/>
      <c r="N47" s="110"/>
      <c r="O47" s="112"/>
      <c r="U47" s="154"/>
      <c r="V47" s="155"/>
      <c r="W47" s="156"/>
      <c r="AB47" s="2"/>
      <c r="AC47" s="2"/>
    </row>
    <row r="48" spans="8:8" ht="26.25">
      <c r="A48" s="80"/>
      <c r="B48" s="81" t="s">
        <v>124</v>
      </c>
      <c r="C48" s="88" t="s">
        <v>69</v>
      </c>
      <c r="D48" s="84"/>
      <c r="E48" s="85">
        <v>17.9</v>
      </c>
      <c r="F48" s="86">
        <f t="shared" si="12" ref="F48:F51">(D48*E48)</f>
        <v>0.0</v>
      </c>
      <c r="G48" s="89"/>
      <c r="H48" s="48"/>
      <c r="I48" s="69"/>
      <c r="J48" s="70"/>
      <c r="K48" s="65" t="s">
        <v>2</v>
      </c>
      <c r="L48" s="66"/>
      <c r="M48" s="67"/>
      <c r="N48" s="67"/>
      <c r="O48" s="68"/>
      <c r="Q48" s="108" t="s">
        <v>97</v>
      </c>
      <c r="R48" s="50"/>
      <c r="S48" s="50"/>
      <c r="T48" s="50"/>
      <c r="U48" s="50"/>
      <c r="V48" s="50"/>
      <c r="W48" s="50"/>
      <c r="X48" s="50"/>
      <c r="Y48" s="50"/>
      <c r="Z48" s="51"/>
      <c r="AB48" s="2"/>
      <c r="AC48" s="2"/>
    </row>
    <row r="49" spans="8:8" ht="19.5">
      <c r="A49" s="80"/>
      <c r="B49" s="81" t="s">
        <v>125</v>
      </c>
      <c r="C49" s="88" t="s">
        <v>70</v>
      </c>
      <c r="D49" s="84"/>
      <c r="E49" s="85">
        <v>17.9</v>
      </c>
      <c r="F49" s="86">
        <f t="shared" si="12"/>
        <v>0.0</v>
      </c>
      <c r="G49" s="89"/>
      <c r="H49" s="48"/>
      <c r="I49" s="80"/>
      <c r="J49" s="81"/>
      <c r="K49" s="82" t="s">
        <v>6</v>
      </c>
      <c r="L49" s="76" t="s">
        <v>67</v>
      </c>
      <c r="M49" s="77" t="s">
        <v>68</v>
      </c>
      <c r="N49" s="78" t="s">
        <v>7</v>
      </c>
      <c r="O49" s="79"/>
      <c r="Q49" s="56" t="s">
        <v>5</v>
      </c>
      <c r="R49" s="57"/>
      <c r="S49" s="57"/>
      <c r="T49" s="57"/>
      <c r="U49" s="57"/>
      <c r="V49" s="57"/>
      <c r="W49" s="57"/>
      <c r="X49" s="57"/>
      <c r="Y49" s="57"/>
      <c r="Z49" s="58"/>
      <c r="AB49" s="2"/>
      <c r="AC49" s="2"/>
    </row>
    <row r="50" spans="8:8" ht="19.5">
      <c r="A50" s="80"/>
      <c r="B50" s="81" t="s">
        <v>121</v>
      </c>
      <c r="C50" s="88" t="s">
        <v>72</v>
      </c>
      <c r="D50" s="84"/>
      <c r="E50" s="85">
        <v>17.9</v>
      </c>
      <c r="F50" s="86">
        <f t="shared" si="12"/>
        <v>0.0</v>
      </c>
      <c r="G50" s="89"/>
      <c r="H50" s="48"/>
      <c r="I50" s="80"/>
      <c r="J50" s="81"/>
      <c r="K50" s="88" t="s">
        <v>12</v>
      </c>
      <c r="L50" s="84"/>
      <c r="M50" s="85">
        <v>49.5</v>
      </c>
      <c r="N50" s="86">
        <f t="shared" si="13" ref="N50:N57">L50*M50</f>
        <v>0.0</v>
      </c>
      <c r="O50" s="89"/>
      <c r="Q50" s="65" t="s">
        <v>38</v>
      </c>
      <c r="R50" s="157"/>
      <c r="S50" s="158"/>
      <c r="T50" s="158"/>
      <c r="U50" s="158"/>
      <c r="V50" s="158"/>
      <c r="W50" s="158"/>
      <c r="X50" s="158"/>
      <c r="Y50" s="158"/>
      <c r="Z50" s="158"/>
      <c r="AB50" s="2"/>
      <c r="AC50" s="2"/>
    </row>
    <row r="51" spans="8:8" ht="19.5">
      <c r="A51" s="91"/>
      <c r="B51" s="92" t="s">
        <v>127</v>
      </c>
      <c r="C51" s="88" t="s">
        <v>79</v>
      </c>
      <c r="D51" s="84"/>
      <c r="E51" s="85">
        <v>17.9</v>
      </c>
      <c r="F51" s="86">
        <f t="shared" si="12"/>
        <v>0.0</v>
      </c>
      <c r="G51" s="89"/>
      <c r="H51" s="48"/>
      <c r="I51" s="80"/>
      <c r="J51" s="81"/>
      <c r="K51" s="88" t="s">
        <v>14</v>
      </c>
      <c r="L51" s="84"/>
      <c r="M51" s="85">
        <v>49.5</v>
      </c>
      <c r="N51" s="86">
        <f t="shared" si="13"/>
        <v>0.0</v>
      </c>
      <c r="O51" s="89"/>
      <c r="Q51" s="159" t="s">
        <v>8</v>
      </c>
      <c r="R51" s="160" t="s">
        <v>9</v>
      </c>
      <c r="S51" s="161"/>
      <c r="T51" s="162"/>
      <c r="U51" s="163" t="s">
        <v>10</v>
      </c>
      <c r="V51" s="164"/>
      <c r="W51" s="165"/>
      <c r="X51" s="166" t="s">
        <v>11</v>
      </c>
      <c r="Y51" s="167"/>
      <c r="Z51" s="168"/>
      <c r="AB51" s="2"/>
      <c r="AC51" s="2"/>
    </row>
    <row r="52" spans="8:8" ht="19.5">
      <c r="C52" s="100" t="s">
        <v>80</v>
      </c>
      <c r="D52" s="94">
        <f>SUM(D48:D51)</f>
        <v>0.0</v>
      </c>
      <c r="E52" s="95" t="s">
        <v>234</v>
      </c>
      <c r="F52" s="96">
        <f>SUM(F48:G51)</f>
        <v>0.0</v>
      </c>
      <c r="G52" s="97"/>
      <c r="H52" s="48"/>
      <c r="I52" s="80"/>
      <c r="J52" s="81"/>
      <c r="K52" s="88" t="s">
        <v>18</v>
      </c>
      <c r="L52" s="84"/>
      <c r="M52" s="85">
        <v>49.5</v>
      </c>
      <c r="N52" s="86">
        <f t="shared" si="13"/>
        <v>0.0</v>
      </c>
      <c r="O52" s="89"/>
      <c r="Q52" s="169" t="s">
        <v>13</v>
      </c>
      <c r="R52" s="126" t="s">
        <v>41</v>
      </c>
      <c r="S52" s="127" t="s">
        <v>43</v>
      </c>
      <c r="T52" s="128" t="s">
        <v>42</v>
      </c>
      <c r="U52" s="126" t="s">
        <v>41</v>
      </c>
      <c r="V52" s="127" t="s">
        <v>43</v>
      </c>
      <c r="W52" s="128" t="s">
        <v>42</v>
      </c>
      <c r="X52" s="126" t="s">
        <v>41</v>
      </c>
      <c r="Y52" s="127" t="s">
        <v>43</v>
      </c>
      <c r="Z52" s="128" t="s">
        <v>42</v>
      </c>
      <c r="AB52" s="2"/>
      <c r="AC52" s="2"/>
    </row>
    <row r="53" spans="8:8" ht="15.35">
      <c r="H53" s="48"/>
      <c r="I53" s="80"/>
      <c r="J53" s="81"/>
      <c r="K53" s="88" t="s">
        <v>17</v>
      </c>
      <c r="L53" s="84"/>
      <c r="M53" s="85">
        <v>49.5</v>
      </c>
      <c r="N53" s="86">
        <f t="shared" si="13"/>
        <v>0.0</v>
      </c>
      <c r="O53" s="89"/>
      <c r="Q53" s="170" t="s">
        <v>15</v>
      </c>
      <c r="R53" s="129">
        <v>3.0</v>
      </c>
      <c r="S53" s="85">
        <v>5.9</v>
      </c>
      <c r="T53" s="130">
        <f t="shared" si="14" ref="T53:T62">(R53*S53)</f>
        <v>17.700000000000003</v>
      </c>
      <c r="U53" s="129"/>
      <c r="V53" s="85">
        <v>7.5</v>
      </c>
      <c r="W53" s="130">
        <f t="shared" si="15" ref="W53:W62">(U53*V53)</f>
        <v>0.0</v>
      </c>
      <c r="X53" s="129"/>
      <c r="Y53" s="85">
        <v>8.9</v>
      </c>
      <c r="Z53" s="130">
        <f t="shared" si="16" ref="Z53:Z62">(X53*Y53)</f>
        <v>0.0</v>
      </c>
      <c r="AB53" s="2"/>
      <c r="AC53" s="2"/>
    </row>
    <row r="54" spans="8:8" ht="27.1">
      <c r="A54" s="108" t="s">
        <v>117</v>
      </c>
      <c r="B54" s="50"/>
      <c r="C54" s="50"/>
      <c r="D54" s="50"/>
      <c r="E54" s="50"/>
      <c r="F54" s="50"/>
      <c r="G54" s="51"/>
      <c r="H54" s="48"/>
      <c r="I54" s="80"/>
      <c r="J54" s="81"/>
      <c r="K54" s="88" t="s">
        <v>20</v>
      </c>
      <c r="L54" s="84"/>
      <c r="M54" s="85">
        <v>49.5</v>
      </c>
      <c r="N54" s="86">
        <f t="shared" si="13"/>
        <v>0.0</v>
      </c>
      <c r="O54" s="89"/>
      <c r="Q54" s="170" t="s">
        <v>16</v>
      </c>
      <c r="R54" s="129"/>
      <c r="S54" s="85">
        <v>5.9</v>
      </c>
      <c r="T54" s="130">
        <f t="shared" si="14"/>
        <v>0.0</v>
      </c>
      <c r="U54" s="129"/>
      <c r="V54" s="85">
        <v>7.5</v>
      </c>
      <c r="W54" s="130">
        <f t="shared" si="15"/>
        <v>0.0</v>
      </c>
      <c r="X54" s="129"/>
      <c r="Y54" s="85">
        <v>8.9</v>
      </c>
      <c r="Z54" s="130">
        <f t="shared" si="16"/>
        <v>0.0</v>
      </c>
      <c r="AB54" s="2"/>
      <c r="AC54" s="2"/>
    </row>
    <row r="55" spans="8:8" ht="19.75">
      <c r="A55" s="56" t="s">
        <v>116</v>
      </c>
      <c r="B55" s="57"/>
      <c r="C55" s="57"/>
      <c r="D55" s="57"/>
      <c r="E55" s="57"/>
      <c r="F55" s="57"/>
      <c r="G55" s="58"/>
      <c r="H55" s="48"/>
      <c r="I55" s="80"/>
      <c r="J55" s="81"/>
      <c r="K55" s="88" t="s">
        <v>21</v>
      </c>
      <c r="L55" s="84"/>
      <c r="M55" s="85">
        <v>49.5</v>
      </c>
      <c r="N55" s="86">
        <f t="shared" si="13"/>
        <v>0.0</v>
      </c>
      <c r="O55" s="89"/>
      <c r="Q55" s="170" t="s">
        <v>18</v>
      </c>
      <c r="R55" s="129"/>
      <c r="S55" s="85">
        <v>5.9</v>
      </c>
      <c r="T55" s="130">
        <f t="shared" si="14"/>
        <v>0.0</v>
      </c>
      <c r="U55" s="129"/>
      <c r="V55" s="85">
        <v>7.5</v>
      </c>
      <c r="W55" s="130">
        <f t="shared" si="15"/>
        <v>0.0</v>
      </c>
      <c r="X55" s="129"/>
      <c r="Y55" s="85">
        <v>8.9</v>
      </c>
      <c r="Z55" s="130">
        <f t="shared" si="16"/>
        <v>0.0</v>
      </c>
      <c r="AB55" s="2"/>
      <c r="AC55" s="2"/>
    </row>
    <row r="56" spans="8:8" ht="19.75">
      <c r="A56" s="69"/>
      <c r="B56" s="131"/>
      <c r="C56" s="132" t="s">
        <v>206</v>
      </c>
      <c r="D56" s="71"/>
      <c r="E56" s="71"/>
      <c r="F56" s="71"/>
      <c r="G56" s="72"/>
      <c r="H56" s="48"/>
      <c r="I56" s="80"/>
      <c r="J56" s="81"/>
      <c r="K56" s="88" t="s">
        <v>23</v>
      </c>
      <c r="L56" s="84"/>
      <c r="M56" s="85">
        <v>49.5</v>
      </c>
      <c r="N56" s="86">
        <f t="shared" si="13"/>
        <v>0.0</v>
      </c>
      <c r="O56" s="89"/>
      <c r="Q56" s="170" t="s">
        <v>19</v>
      </c>
      <c r="R56" s="129"/>
      <c r="S56" s="85">
        <v>5.9</v>
      </c>
      <c r="T56" s="130">
        <f t="shared" si="14"/>
        <v>0.0</v>
      </c>
      <c r="U56" s="129"/>
      <c r="V56" s="85">
        <v>7.5</v>
      </c>
      <c r="W56" s="130">
        <f t="shared" si="15"/>
        <v>0.0</v>
      </c>
      <c r="X56" s="129"/>
      <c r="Y56" s="85">
        <v>8.9</v>
      </c>
      <c r="Z56" s="130">
        <f t="shared" si="16"/>
        <v>0.0</v>
      </c>
      <c r="AB56" s="2"/>
      <c r="AC56" s="2"/>
    </row>
    <row r="57" spans="8:8" ht="16.85">
      <c r="A57" s="171" t="s">
        <v>145</v>
      </c>
      <c r="B57" s="133" t="s">
        <v>141</v>
      </c>
      <c r="C57" s="134" t="s">
        <v>6</v>
      </c>
      <c r="D57" s="76" t="s">
        <v>67</v>
      </c>
      <c r="E57" s="77" t="s">
        <v>68</v>
      </c>
      <c r="F57" s="78" t="s">
        <v>7</v>
      </c>
      <c r="G57" s="79"/>
      <c r="H57" s="48"/>
      <c r="I57" s="80"/>
      <c r="J57" s="81"/>
      <c r="K57" s="88" t="s">
        <v>22</v>
      </c>
      <c r="L57" s="84"/>
      <c r="M57" s="85">
        <v>49.5</v>
      </c>
      <c r="N57" s="86">
        <f t="shared" si="13"/>
        <v>0.0</v>
      </c>
      <c r="O57" s="89"/>
      <c r="Q57" s="170" t="s">
        <v>20</v>
      </c>
      <c r="R57" s="129"/>
      <c r="S57" s="85">
        <v>5.9</v>
      </c>
      <c r="T57" s="130">
        <f t="shared" si="14"/>
        <v>0.0</v>
      </c>
      <c r="U57" s="129">
        <v>3.0</v>
      </c>
      <c r="V57" s="85">
        <v>7.5</v>
      </c>
      <c r="W57" s="130">
        <f t="shared" si="15"/>
        <v>22.5</v>
      </c>
      <c r="X57" s="129"/>
      <c r="Y57" s="85">
        <v>8.9</v>
      </c>
      <c r="Z57" s="130">
        <f t="shared" si="16"/>
        <v>0.0</v>
      </c>
      <c r="AB57" s="2"/>
      <c r="AC57" s="2"/>
    </row>
    <row r="58" spans="8:8" ht="15.35">
      <c r="A58" s="80" t="s">
        <v>110</v>
      </c>
      <c r="B58" s="81" t="s">
        <v>128</v>
      </c>
      <c r="C58" s="171" t="s">
        <v>129</v>
      </c>
      <c r="D58" s="84"/>
      <c r="E58" s="85">
        <v>33.9</v>
      </c>
      <c r="F58" s="86">
        <f t="shared" si="17" ref="F58:F62">(D58*E58)</f>
        <v>0.0</v>
      </c>
      <c r="G58" s="89"/>
      <c r="H58" s="48"/>
      <c r="I58" s="80"/>
      <c r="J58" s="81"/>
      <c r="K58" s="88" t="s">
        <v>24</v>
      </c>
      <c r="L58" s="84"/>
      <c r="M58" s="85">
        <v>49.5</v>
      </c>
      <c r="N58" s="172">
        <f>L58*M58</f>
        <v>0.0</v>
      </c>
      <c r="O58" s="173"/>
      <c r="Q58" s="170" t="s">
        <v>21</v>
      </c>
      <c r="R58" s="129">
        <v>3.0</v>
      </c>
      <c r="S58" s="85">
        <v>5.9</v>
      </c>
      <c r="T58" s="130">
        <f t="shared" si="14"/>
        <v>17.700000000000003</v>
      </c>
      <c r="U58" s="129">
        <v>3.0</v>
      </c>
      <c r="V58" s="85">
        <v>7.5</v>
      </c>
      <c r="W58" s="130">
        <f t="shared" si="15"/>
        <v>22.5</v>
      </c>
      <c r="X58" s="129"/>
      <c r="Y58" s="85">
        <v>8.9</v>
      </c>
      <c r="Z58" s="130">
        <f t="shared" si="16"/>
        <v>0.0</v>
      </c>
      <c r="AB58" s="2"/>
      <c r="AC58" s="2"/>
    </row>
    <row r="59" spans="8:8">
      <c r="A59" s="98" t="s">
        <v>131</v>
      </c>
      <c r="B59" s="99" t="s">
        <v>122</v>
      </c>
      <c r="C59" s="171" t="s">
        <v>130</v>
      </c>
      <c r="D59" s="84"/>
      <c r="E59" s="85">
        <v>33.9</v>
      </c>
      <c r="F59" s="86">
        <f t="shared" si="17"/>
        <v>0.0</v>
      </c>
      <c r="G59" s="89"/>
      <c r="H59" s="48"/>
      <c r="I59" s="80"/>
      <c r="J59" s="81"/>
      <c r="K59" s="88" t="s">
        <v>28</v>
      </c>
      <c r="L59" s="84"/>
      <c r="M59" s="85">
        <v>49.5</v>
      </c>
      <c r="N59" s="172">
        <f>L59*M59</f>
        <v>0.0</v>
      </c>
      <c r="O59" s="173"/>
      <c r="Q59" s="170" t="s">
        <v>23</v>
      </c>
      <c r="R59" s="129"/>
      <c r="S59" s="85">
        <v>5.9</v>
      </c>
      <c r="T59" s="130">
        <f t="shared" si="14"/>
        <v>0.0</v>
      </c>
      <c r="U59" s="129"/>
      <c r="V59" s="85">
        <v>7.5</v>
      </c>
      <c r="W59" s="130">
        <f t="shared" si="15"/>
        <v>0.0</v>
      </c>
      <c r="X59" s="129"/>
      <c r="Y59" s="85">
        <v>8.9</v>
      </c>
      <c r="Z59" s="130">
        <f t="shared" si="16"/>
        <v>0.0</v>
      </c>
      <c r="AB59" s="2"/>
      <c r="AC59" s="2"/>
    </row>
    <row r="60" spans="8:8" ht="15.35">
      <c r="A60" s="98" t="s">
        <v>132</v>
      </c>
      <c r="B60" s="99" t="s">
        <v>133</v>
      </c>
      <c r="C60" s="171" t="s">
        <v>134</v>
      </c>
      <c r="D60" s="84"/>
      <c r="E60" s="85">
        <v>33.9</v>
      </c>
      <c r="F60" s="86">
        <f t="shared" si="17"/>
        <v>0.0</v>
      </c>
      <c r="G60" s="89"/>
      <c r="H60" s="48"/>
      <c r="I60" s="91"/>
      <c r="J60" s="92"/>
      <c r="K60" s="88" t="s">
        <v>27</v>
      </c>
      <c r="L60" s="84"/>
      <c r="M60" s="85">
        <v>49.5</v>
      </c>
      <c r="N60" s="172">
        <f>L60*M60</f>
        <v>0.0</v>
      </c>
      <c r="O60" s="173"/>
      <c r="Q60" s="170" t="s">
        <v>25</v>
      </c>
      <c r="R60" s="129">
        <v>3.0</v>
      </c>
      <c r="S60" s="85">
        <v>5.9</v>
      </c>
      <c r="T60" s="130">
        <f t="shared" si="14"/>
        <v>17.700000000000003</v>
      </c>
      <c r="U60" s="129"/>
      <c r="V60" s="85">
        <v>7.5</v>
      </c>
      <c r="W60" s="130">
        <f t="shared" si="15"/>
        <v>0.0</v>
      </c>
      <c r="X60" s="129"/>
      <c r="Y60" s="85">
        <v>8.9</v>
      </c>
      <c r="Z60" s="130">
        <f t="shared" si="16"/>
        <v>0.0</v>
      </c>
      <c r="AB60" s="2"/>
      <c r="AC60" s="2"/>
    </row>
    <row r="61" spans="8:8" ht="19.75">
      <c r="A61" s="98" t="s">
        <v>135</v>
      </c>
      <c r="B61" s="99" t="s">
        <v>136</v>
      </c>
      <c r="C61" s="171" t="s">
        <v>137</v>
      </c>
      <c r="D61" s="84"/>
      <c r="E61" s="85">
        <v>33.9</v>
      </c>
      <c r="F61" s="86">
        <f t="shared" si="17"/>
        <v>0.0</v>
      </c>
      <c r="G61" s="89"/>
      <c r="H61" s="48"/>
      <c r="K61" s="100" t="s">
        <v>29</v>
      </c>
      <c r="L61" s="94">
        <f>SUM(L50:L60)</f>
        <v>0.0</v>
      </c>
      <c r="M61" s="95" t="s">
        <v>234</v>
      </c>
      <c r="N61" s="102">
        <f>SUM(N50:O60)</f>
        <v>0.0</v>
      </c>
      <c r="O61" s="103"/>
      <c r="Q61" s="170" t="s">
        <v>26</v>
      </c>
      <c r="R61" s="129"/>
      <c r="S61" s="85">
        <v>5.9</v>
      </c>
      <c r="T61" s="130">
        <f t="shared" si="14"/>
        <v>0.0</v>
      </c>
      <c r="U61" s="129"/>
      <c r="V61" s="85">
        <v>7.5</v>
      </c>
      <c r="W61" s="130">
        <f t="shared" si="15"/>
        <v>0.0</v>
      </c>
      <c r="X61" s="129"/>
      <c r="Y61" s="85">
        <v>8.9</v>
      </c>
      <c r="Z61" s="130">
        <f t="shared" si="16"/>
        <v>0.0</v>
      </c>
      <c r="AB61" s="2"/>
      <c r="AC61" s="2"/>
    </row>
    <row r="62" spans="8:8" ht="15.35">
      <c r="A62" s="98" t="s">
        <v>138</v>
      </c>
      <c r="B62" s="99" t="s">
        <v>139</v>
      </c>
      <c r="C62" s="171" t="s">
        <v>140</v>
      </c>
      <c r="D62" s="84"/>
      <c r="E62" s="85">
        <v>33.9</v>
      </c>
      <c r="F62" s="86">
        <f t="shared" si="17"/>
        <v>0.0</v>
      </c>
      <c r="G62" s="89"/>
      <c r="H62" s="48"/>
      <c r="K62" s="1"/>
      <c r="L62" s="1"/>
      <c r="M62" s="2"/>
      <c r="Q62" s="170" t="s">
        <v>229</v>
      </c>
      <c r="R62" s="129">
        <v>3.0</v>
      </c>
      <c r="S62" s="85">
        <v>5.9</v>
      </c>
      <c r="T62" s="130">
        <f t="shared" si="14"/>
        <v>17.700000000000003</v>
      </c>
      <c r="U62" s="129"/>
      <c r="V62" s="85">
        <v>7.5</v>
      </c>
      <c r="W62" s="130">
        <f t="shared" si="15"/>
        <v>0.0</v>
      </c>
      <c r="X62" s="129"/>
      <c r="Y62" s="85">
        <v>8.9</v>
      </c>
      <c r="Z62" s="130">
        <f t="shared" si="16"/>
        <v>0.0</v>
      </c>
      <c r="AB62" s="2"/>
      <c r="AC62" s="2"/>
    </row>
    <row r="63" spans="8:8" ht="27.0">
      <c r="C63" s="100" t="s">
        <v>29</v>
      </c>
      <c r="D63" s="94">
        <f>SUM(D58:D62)</f>
        <v>0.0</v>
      </c>
      <c r="E63" s="95" t="s">
        <v>234</v>
      </c>
      <c r="F63" s="96">
        <f>SUM(F58:G62)</f>
        <v>0.0</v>
      </c>
      <c r="G63" s="97"/>
      <c r="H63" s="48"/>
      <c r="I63" s="52"/>
      <c r="J63" s="53"/>
      <c r="K63" s="53"/>
      <c r="L63" s="53" t="s">
        <v>159</v>
      </c>
      <c r="M63" s="53"/>
      <c r="N63" s="53"/>
      <c r="O63" s="55"/>
      <c r="Q63" s="170" t="s">
        <v>28</v>
      </c>
      <c r="R63" s="129"/>
      <c r="S63" s="85">
        <v>5.9</v>
      </c>
      <c r="T63" s="130">
        <f t="shared" si="18" ref="T63:T64">(R63*S63)</f>
        <v>0.0</v>
      </c>
      <c r="U63" s="129"/>
      <c r="V63" s="85">
        <v>7.5</v>
      </c>
      <c r="W63" s="130">
        <f t="shared" si="19" ref="W63:W64">(U63*V63)</f>
        <v>0.0</v>
      </c>
      <c r="X63" s="129"/>
      <c r="Y63" s="85">
        <v>8.9</v>
      </c>
      <c r="Z63" s="130">
        <f t="shared" si="20" ref="Z63:Z64">(X63*Y63)</f>
        <v>0.0</v>
      </c>
      <c r="AB63" s="2"/>
      <c r="AC63" s="2"/>
    </row>
    <row r="64" spans="8:8" ht="19.75">
      <c r="H64" s="48"/>
      <c r="I64" s="59"/>
      <c r="J64" s="60"/>
      <c r="K64" s="60"/>
      <c r="L64" s="60" t="s">
        <v>160</v>
      </c>
      <c r="M64" s="60"/>
      <c r="N64" s="60"/>
      <c r="O64" s="62"/>
      <c r="Q64" s="170" t="s">
        <v>27</v>
      </c>
      <c r="R64" s="129">
        <v>3.0</v>
      </c>
      <c r="S64" s="85">
        <v>5.9</v>
      </c>
      <c r="T64" s="130">
        <f t="shared" si="18"/>
        <v>17.700000000000003</v>
      </c>
      <c r="U64" s="129"/>
      <c r="V64" s="85">
        <v>7.5</v>
      </c>
      <c r="W64" s="130">
        <f t="shared" si="19"/>
        <v>0.0</v>
      </c>
      <c r="X64" s="129"/>
      <c r="Y64" s="85">
        <v>8.9</v>
      </c>
      <c r="Z64" s="130">
        <f t="shared" si="20"/>
        <v>0.0</v>
      </c>
      <c r="AB64" s="2"/>
      <c r="AC64" s="2"/>
    </row>
    <row r="65" spans="8:8" ht="27.0">
      <c r="A65" s="108" t="s">
        <v>118</v>
      </c>
      <c r="B65" s="50"/>
      <c r="C65" s="50"/>
      <c r="D65" s="50"/>
      <c r="E65" s="50"/>
      <c r="F65" s="50"/>
      <c r="G65" s="51"/>
      <c r="H65" s="48"/>
      <c r="I65" s="69"/>
      <c r="J65" s="70"/>
      <c r="K65" s="65" t="s">
        <v>2</v>
      </c>
      <c r="L65" s="66"/>
      <c r="M65" s="67"/>
      <c r="N65" s="67"/>
      <c r="O65" s="68"/>
      <c r="Q65" s="144" t="s">
        <v>30</v>
      </c>
      <c r="R65" s="174">
        <f>SUM(R53:R64)</f>
        <v>15.0</v>
      </c>
      <c r="S65" s="175"/>
      <c r="T65" s="176">
        <f>SUM(T53:T64)</f>
        <v>88.50000000000001</v>
      </c>
      <c r="U65" s="174">
        <f>SUM(U53:U64)</f>
        <v>6.0</v>
      </c>
      <c r="V65" s="175"/>
      <c r="W65" s="176">
        <f>SUM(W53:W64)</f>
        <v>45.0</v>
      </c>
      <c r="X65" s="174">
        <f>SUM(X53:X64)</f>
        <v>0.0</v>
      </c>
      <c r="Y65" s="175"/>
      <c r="Z65" s="176">
        <f>SUM(Z53:Z64)</f>
        <v>0.0</v>
      </c>
      <c r="AB65" s="2"/>
      <c r="AC65" s="2"/>
    </row>
    <row r="66" spans="8:8" ht="19.5">
      <c r="A66" s="56" t="s">
        <v>119</v>
      </c>
      <c r="B66" s="57"/>
      <c r="C66" s="57"/>
      <c r="D66" s="57"/>
      <c r="E66" s="57"/>
      <c r="F66" s="57"/>
      <c r="G66" s="58"/>
      <c r="H66" s="48"/>
      <c r="I66" s="88"/>
      <c r="J66" s="177" t="s">
        <v>111</v>
      </c>
      <c r="K66" s="82" t="s">
        <v>6</v>
      </c>
      <c r="L66" s="76" t="s">
        <v>108</v>
      </c>
      <c r="M66" s="178" t="s">
        <v>109</v>
      </c>
      <c r="N66" s="78" t="s">
        <v>7</v>
      </c>
      <c r="O66" s="79"/>
      <c r="S66" s="179" t="s">
        <v>31</v>
      </c>
      <c r="T66" s="180"/>
      <c r="U66" s="181">
        <f>Z65+W65+T65</f>
        <v>133.5</v>
      </c>
      <c r="V66" s="182"/>
      <c r="W66" s="182"/>
      <c r="X66" s="183"/>
      <c r="AB66" s="2"/>
      <c r="AC66" s="2"/>
    </row>
    <row r="67" spans="8:8" ht="19.5">
      <c r="A67" s="69"/>
      <c r="B67" s="131"/>
      <c r="C67" s="65" t="s">
        <v>2</v>
      </c>
      <c r="D67" s="66"/>
      <c r="E67" s="67"/>
      <c r="F67" s="67"/>
      <c r="G67" s="68"/>
      <c r="H67" s="48"/>
      <c r="I67" s="80"/>
      <c r="J67" s="81" t="s">
        <v>121</v>
      </c>
      <c r="K67" s="88" t="s">
        <v>12</v>
      </c>
      <c r="L67" s="84"/>
      <c r="M67" s="184">
        <v>33.9</v>
      </c>
      <c r="N67" s="86">
        <f t="shared" si="21" ref="N67:N75">L67*M67</f>
        <v>0.0</v>
      </c>
      <c r="O67" s="89"/>
      <c r="AB67" s="2"/>
      <c r="AC67" s="2"/>
    </row>
    <row r="68" spans="8:8" ht="27.0">
      <c r="A68" s="80"/>
      <c r="B68" s="133" t="s">
        <v>141</v>
      </c>
      <c r="C68" s="134" t="s">
        <v>6</v>
      </c>
      <c r="D68" s="76" t="s">
        <v>67</v>
      </c>
      <c r="E68" s="77" t="s">
        <v>68</v>
      </c>
      <c r="F68" s="78" t="s">
        <v>7</v>
      </c>
      <c r="G68" s="79"/>
      <c r="H68" s="48"/>
      <c r="I68" s="80"/>
      <c r="J68" s="81" t="s">
        <v>125</v>
      </c>
      <c r="K68" s="88" t="s">
        <v>14</v>
      </c>
      <c r="L68" s="84"/>
      <c r="M68" s="184">
        <v>33.9</v>
      </c>
      <c r="N68" s="86">
        <f t="shared" si="21"/>
        <v>0.0</v>
      </c>
      <c r="O68" s="89"/>
      <c r="Q68" s="185" t="s">
        <v>235</v>
      </c>
      <c r="R68" s="186"/>
      <c r="S68" s="186"/>
      <c r="T68" s="186"/>
      <c r="U68" s="186"/>
      <c r="V68" s="186"/>
      <c r="W68" s="186"/>
      <c r="X68" s="186"/>
      <c r="Y68" s="186"/>
      <c r="Z68" s="187"/>
      <c r="AB68" s="2"/>
      <c r="AC68" s="2"/>
    </row>
    <row r="69" spans="8:8" ht="19.75">
      <c r="A69" s="80"/>
      <c r="B69" s="99" t="s">
        <v>142</v>
      </c>
      <c r="C69" s="88" t="s">
        <v>120</v>
      </c>
      <c r="D69" s="84"/>
      <c r="E69" s="85">
        <v>10.9</v>
      </c>
      <c r="F69" s="86">
        <f t="shared" si="22" ref="F69:F73">(D69*E69)</f>
        <v>0.0</v>
      </c>
      <c r="G69" s="89"/>
      <c r="H69" s="48"/>
      <c r="I69" s="80"/>
      <c r="J69" s="81" t="s">
        <v>161</v>
      </c>
      <c r="K69" s="88" t="s">
        <v>18</v>
      </c>
      <c r="L69" s="84"/>
      <c r="M69" s="184">
        <v>33.9</v>
      </c>
      <c r="N69" s="86">
        <f t="shared" si="21"/>
        <v>0.0</v>
      </c>
      <c r="O69" s="89"/>
      <c r="Q69" s="56" t="s">
        <v>33</v>
      </c>
      <c r="R69" s="57"/>
      <c r="S69" s="57"/>
      <c r="T69" s="57"/>
      <c r="U69" s="57"/>
      <c r="V69" s="57"/>
      <c r="W69" s="57"/>
      <c r="X69" s="57"/>
      <c r="Y69" s="57"/>
      <c r="Z69" s="58"/>
      <c r="AB69" s="2"/>
      <c r="AC69" s="2"/>
    </row>
    <row r="70" spans="8:8" ht="19.75">
      <c r="A70" s="80"/>
      <c r="B70" s="99" t="s">
        <v>143</v>
      </c>
      <c r="C70" s="88" t="s">
        <v>14</v>
      </c>
      <c r="D70" s="84">
        <v>3.0</v>
      </c>
      <c r="E70" s="85">
        <v>10.9</v>
      </c>
      <c r="F70" s="86">
        <f t="shared" si="22"/>
        <v>32.7</v>
      </c>
      <c r="G70" s="89"/>
      <c r="H70" s="48"/>
      <c r="I70" s="80"/>
      <c r="J70" s="81" t="s">
        <v>162</v>
      </c>
      <c r="K70" s="88" t="s">
        <v>17</v>
      </c>
      <c r="L70" s="84"/>
      <c r="M70" s="184">
        <v>33.9</v>
      </c>
      <c r="N70" s="86">
        <f t="shared" si="21"/>
        <v>0.0</v>
      </c>
      <c r="O70" s="89"/>
      <c r="Q70" s="188" t="s">
        <v>38</v>
      </c>
      <c r="R70" s="189"/>
      <c r="S70" s="190"/>
      <c r="T70" s="190"/>
      <c r="U70" s="190"/>
      <c r="V70" s="190"/>
      <c r="W70" s="190"/>
      <c r="X70" s="190"/>
      <c r="Y70" s="190"/>
      <c r="Z70" s="191"/>
      <c r="AB70" s="2"/>
      <c r="AC70" s="2"/>
    </row>
    <row r="71" spans="8:8" ht="19.75">
      <c r="A71" s="80"/>
      <c r="B71" s="99" t="s">
        <v>144</v>
      </c>
      <c r="C71" s="88" t="s">
        <v>17</v>
      </c>
      <c r="D71" s="84">
        <v>3.0</v>
      </c>
      <c r="E71" s="85">
        <v>10.9</v>
      </c>
      <c r="F71" s="86">
        <f t="shared" si="22"/>
        <v>32.7</v>
      </c>
      <c r="G71" s="89"/>
      <c r="H71" s="48"/>
      <c r="I71" s="80"/>
      <c r="J71" s="81" t="s">
        <v>163</v>
      </c>
      <c r="K71" s="88" t="s">
        <v>20</v>
      </c>
      <c r="L71" s="84"/>
      <c r="M71" s="184">
        <v>33.9</v>
      </c>
      <c r="N71" s="86">
        <f t="shared" si="21"/>
        <v>0.0</v>
      </c>
      <c r="O71" s="89"/>
      <c r="Q71" s="192" t="s">
        <v>39</v>
      </c>
      <c r="R71" s="160" t="s">
        <v>9</v>
      </c>
      <c r="S71" s="161"/>
      <c r="T71" s="162"/>
      <c r="U71" s="163" t="s">
        <v>10</v>
      </c>
      <c r="V71" s="164"/>
      <c r="W71" s="165"/>
      <c r="X71" s="166" t="s">
        <v>11</v>
      </c>
      <c r="Y71" s="167"/>
      <c r="Z71" s="193"/>
      <c r="AB71" s="2"/>
      <c r="AC71" s="2"/>
    </row>
    <row r="72" spans="8:8" ht="16.85">
      <c r="A72" s="80"/>
      <c r="B72" s="99" t="s">
        <v>125</v>
      </c>
      <c r="C72" s="73" t="s">
        <v>225</v>
      </c>
      <c r="D72" s="84">
        <v>3.0</v>
      </c>
      <c r="E72" s="85">
        <v>10.9</v>
      </c>
      <c r="F72" s="86">
        <f t="shared" si="22"/>
        <v>32.7</v>
      </c>
      <c r="G72" s="89"/>
      <c r="H72" s="48"/>
      <c r="I72" s="80"/>
      <c r="J72" s="81" t="s">
        <v>164</v>
      </c>
      <c r="K72" s="88" t="s">
        <v>21</v>
      </c>
      <c r="L72" s="84"/>
      <c r="M72" s="184">
        <v>33.9</v>
      </c>
      <c r="N72" s="86">
        <f t="shared" si="21"/>
        <v>0.0</v>
      </c>
      <c r="O72" s="89"/>
      <c r="Q72" s="194" t="s">
        <v>66</v>
      </c>
      <c r="R72" s="126" t="s">
        <v>41</v>
      </c>
      <c r="S72" s="127" t="s">
        <v>43</v>
      </c>
      <c r="T72" s="128" t="s">
        <v>42</v>
      </c>
      <c r="U72" s="126" t="s">
        <v>41</v>
      </c>
      <c r="V72" s="127" t="s">
        <v>43</v>
      </c>
      <c r="W72" s="128" t="s">
        <v>42</v>
      </c>
      <c r="X72" s="126" t="s">
        <v>41</v>
      </c>
      <c r="Y72" s="127" t="s">
        <v>43</v>
      </c>
      <c r="Z72" s="195" t="s">
        <v>42</v>
      </c>
      <c r="AB72" s="2"/>
      <c r="AC72" s="2"/>
    </row>
    <row r="73" spans="8:8" ht="15.35">
      <c r="A73" s="80"/>
      <c r="B73" s="99" t="s">
        <v>127</v>
      </c>
      <c r="C73" s="88" t="s">
        <v>27</v>
      </c>
      <c r="D73" s="84"/>
      <c r="E73" s="85">
        <v>10.9</v>
      </c>
      <c r="F73" s="86">
        <f t="shared" si="22"/>
        <v>0.0</v>
      </c>
      <c r="G73" s="89"/>
      <c r="H73" s="48"/>
      <c r="I73" s="80"/>
      <c r="J73" s="81"/>
      <c r="K73" s="88" t="s">
        <v>23</v>
      </c>
      <c r="L73" s="84"/>
      <c r="M73" s="184">
        <v>33.9</v>
      </c>
      <c r="N73" s="86">
        <f t="shared" si="21"/>
        <v>0.0</v>
      </c>
      <c r="O73" s="89"/>
      <c r="Q73" s="196" t="s">
        <v>69</v>
      </c>
      <c r="R73" s="129">
        <v>3.0</v>
      </c>
      <c r="S73" s="85">
        <v>5.9</v>
      </c>
      <c r="T73" s="130">
        <f t="shared" si="23" ref="T73:T82">(R73*S73)</f>
        <v>17.700000000000003</v>
      </c>
      <c r="U73" s="129">
        <v>3.0</v>
      </c>
      <c r="V73" s="85">
        <v>7.5</v>
      </c>
      <c r="W73" s="130">
        <f t="shared" si="24" ref="W73:W82">(U73*V73)</f>
        <v>22.5</v>
      </c>
      <c r="X73" s="129"/>
      <c r="Y73" s="85">
        <v>8.9</v>
      </c>
      <c r="Z73" s="197">
        <f t="shared" si="25" ref="Z73:Z82">(X73*Y73)</f>
        <v>0.0</v>
      </c>
      <c r="AB73" s="2"/>
      <c r="AC73" s="2"/>
    </row>
    <row r="74" spans="8:8" ht="19.75">
      <c r="A74" s="91"/>
      <c r="C74" s="100" t="s">
        <v>29</v>
      </c>
      <c r="D74" s="94">
        <f>SUM(D69:D73)</f>
        <v>9.0</v>
      </c>
      <c r="E74" s="95" t="s">
        <v>234</v>
      </c>
      <c r="F74" s="96">
        <f>SUM(F69:G73)</f>
        <v>98.10000000000001</v>
      </c>
      <c r="G74" s="97"/>
      <c r="H74" s="48"/>
      <c r="I74" s="80"/>
      <c r="J74" s="81" t="s">
        <v>122</v>
      </c>
      <c r="K74" s="88" t="s">
        <v>22</v>
      </c>
      <c r="L74" s="84"/>
      <c r="M74" s="184">
        <v>33.9</v>
      </c>
      <c r="N74" s="86">
        <f t="shared" si="21"/>
        <v>0.0</v>
      </c>
      <c r="O74" s="89"/>
      <c r="Q74" s="196" t="s">
        <v>70</v>
      </c>
      <c r="R74" s="129"/>
      <c r="S74" s="85">
        <v>5.9</v>
      </c>
      <c r="T74" s="130">
        <f t="shared" si="23"/>
        <v>0.0</v>
      </c>
      <c r="U74" s="129"/>
      <c r="V74" s="85">
        <v>7.5</v>
      </c>
      <c r="W74" s="130">
        <f t="shared" si="24"/>
        <v>0.0</v>
      </c>
      <c r="X74" s="129"/>
      <c r="Y74" s="85">
        <v>8.9</v>
      </c>
      <c r="Z74" s="197">
        <f t="shared" si="25"/>
        <v>0.0</v>
      </c>
      <c r="AB74" s="2"/>
      <c r="AC74" s="2"/>
    </row>
    <row r="75" spans="8:8" ht="15.35">
      <c r="E75" s="1"/>
      <c r="H75" s="48"/>
      <c r="I75" s="80"/>
      <c r="J75" s="81" t="s">
        <v>125</v>
      </c>
      <c r="K75" s="88" t="s">
        <v>24</v>
      </c>
      <c r="L75" s="84"/>
      <c r="M75" s="184">
        <v>33.9</v>
      </c>
      <c r="N75" s="86">
        <f t="shared" si="21"/>
        <v>0.0</v>
      </c>
      <c r="O75" s="89"/>
      <c r="Q75" s="196" t="s">
        <v>71</v>
      </c>
      <c r="R75" s="129"/>
      <c r="S75" s="85">
        <v>5.9</v>
      </c>
      <c r="T75" s="130">
        <f t="shared" si="23"/>
        <v>0.0</v>
      </c>
      <c r="U75" s="129"/>
      <c r="V75" s="85">
        <v>7.5</v>
      </c>
      <c r="W75" s="130">
        <f t="shared" si="24"/>
        <v>0.0</v>
      </c>
      <c r="X75" s="129"/>
      <c r="Y75" s="85">
        <v>8.9</v>
      </c>
      <c r="Z75" s="197">
        <f t="shared" si="25"/>
        <v>0.0</v>
      </c>
      <c r="AB75" s="2"/>
      <c r="AC75" s="2"/>
    </row>
    <row r="76" spans="8:8" ht="27.1">
      <c r="A76" s="198" t="s">
        <v>220</v>
      </c>
      <c r="B76" s="199"/>
      <c r="C76" s="199"/>
      <c r="D76" s="199"/>
      <c r="E76" s="199"/>
      <c r="F76" s="199"/>
      <c r="G76" s="200"/>
      <c r="H76" s="48"/>
      <c r="I76" s="80"/>
      <c r="J76" s="81" t="s">
        <v>125</v>
      </c>
      <c r="K76" s="88" t="s">
        <v>28</v>
      </c>
      <c r="L76" s="84"/>
      <c r="M76" s="184">
        <v>33.9</v>
      </c>
      <c r="N76" s="86">
        <f t="shared" si="26" ref="N76">L76*M76</f>
        <v>0.0</v>
      </c>
      <c r="O76" s="89"/>
      <c r="Q76" s="196" t="s">
        <v>72</v>
      </c>
      <c r="R76" s="129"/>
      <c r="S76" s="85">
        <v>5.9</v>
      </c>
      <c r="T76" s="130">
        <f t="shared" si="23"/>
        <v>0.0</v>
      </c>
      <c r="U76" s="129"/>
      <c r="V76" s="85">
        <v>7.5</v>
      </c>
      <c r="W76" s="130">
        <f t="shared" si="24"/>
        <v>0.0</v>
      </c>
      <c r="X76" s="129"/>
      <c r="Y76" s="85">
        <v>8.9</v>
      </c>
      <c r="Z76" s="197">
        <f t="shared" si="25"/>
        <v>0.0</v>
      </c>
      <c r="AB76" s="2"/>
      <c r="AC76" s="2"/>
    </row>
    <row r="77" spans="8:8" ht="19.75">
      <c r="A77" s="201" t="s">
        <v>217</v>
      </c>
      <c r="B77" s="202"/>
      <c r="C77" s="202"/>
      <c r="D77" s="202"/>
      <c r="E77" s="202"/>
      <c r="F77" s="202"/>
      <c r="G77" s="203"/>
      <c r="I77" s="204"/>
      <c r="J77" s="205" t="s">
        <v>161</v>
      </c>
      <c r="K77" s="88" t="s">
        <v>27</v>
      </c>
      <c r="L77" s="84"/>
      <c r="M77" s="184">
        <v>33.9</v>
      </c>
      <c r="N77" s="86">
        <f t="shared" si="27" ref="N77">L77*M77</f>
        <v>0.0</v>
      </c>
      <c r="O77" s="89"/>
      <c r="Q77" s="196" t="s">
        <v>73</v>
      </c>
      <c r="R77" s="129"/>
      <c r="S77" s="85">
        <v>5.9</v>
      </c>
      <c r="T77" s="130">
        <f t="shared" si="23"/>
        <v>0.0</v>
      </c>
      <c r="U77" s="129"/>
      <c r="V77" s="85">
        <v>7.5</v>
      </c>
      <c r="W77" s="130">
        <f t="shared" si="24"/>
        <v>0.0</v>
      </c>
      <c r="X77" s="129"/>
      <c r="Y77" s="85">
        <v>8.9</v>
      </c>
      <c r="Z77" s="197">
        <f t="shared" si="25"/>
        <v>0.0</v>
      </c>
      <c r="AB77" s="2"/>
      <c r="AC77" s="2"/>
    </row>
    <row r="78" spans="8:8" ht="19.75">
      <c r="A78" s="206"/>
      <c r="B78" s="207"/>
      <c r="C78" s="65" t="s">
        <v>2</v>
      </c>
      <c r="D78" s="66"/>
      <c r="E78" s="67"/>
      <c r="F78" s="67"/>
      <c r="G78" s="68"/>
      <c r="I78" s="204"/>
      <c r="J78" s="205"/>
      <c r="K78" s="88" t="s">
        <v>228</v>
      </c>
      <c r="L78" s="84"/>
      <c r="M78" s="184">
        <v>33.9</v>
      </c>
      <c r="N78" s="86">
        <f t="shared" si="28" ref="N78">L78*M78</f>
        <v>0.0</v>
      </c>
      <c r="O78" s="89"/>
      <c r="Q78" s="196" t="s">
        <v>74</v>
      </c>
      <c r="R78" s="129">
        <v>3.0</v>
      </c>
      <c r="S78" s="85">
        <v>5.9</v>
      </c>
      <c r="T78" s="130">
        <f t="shared" si="23"/>
        <v>17.700000000000003</v>
      </c>
      <c r="U78" s="129"/>
      <c r="V78" s="85">
        <v>7.5</v>
      </c>
      <c r="W78" s="130">
        <f t="shared" si="24"/>
        <v>0.0</v>
      </c>
      <c r="X78" s="129"/>
      <c r="Y78" s="85">
        <v>8.9</v>
      </c>
      <c r="Z78" s="197">
        <f t="shared" si="25"/>
        <v>0.0</v>
      </c>
      <c r="AB78" s="2"/>
      <c r="AC78" s="2"/>
    </row>
    <row r="79" spans="8:8" ht="16.5">
      <c r="A79" s="206"/>
      <c r="B79" s="208" t="s">
        <v>141</v>
      </c>
      <c r="C79" s="209" t="s">
        <v>6</v>
      </c>
      <c r="D79" s="210" t="s">
        <v>67</v>
      </c>
      <c r="E79" s="211" t="s">
        <v>68</v>
      </c>
      <c r="F79" s="78" t="s">
        <v>7</v>
      </c>
      <c r="G79" s="79"/>
      <c r="I79" s="212"/>
      <c r="J79" s="213" t="s">
        <v>112</v>
      </c>
      <c r="K79" s="88" t="s">
        <v>165</v>
      </c>
      <c r="L79" s="84"/>
      <c r="M79" s="184">
        <v>21.9</v>
      </c>
      <c r="N79" s="86">
        <f t="shared" si="29" ref="N79">L79*M79</f>
        <v>0.0</v>
      </c>
      <c r="O79" s="89"/>
      <c r="Q79" s="196" t="s">
        <v>75</v>
      </c>
      <c r="R79" s="129"/>
      <c r="S79" s="85">
        <v>5.9</v>
      </c>
      <c r="T79" s="130">
        <f t="shared" si="23"/>
        <v>0.0</v>
      </c>
      <c r="U79" s="129"/>
      <c r="V79" s="85">
        <v>7.5</v>
      </c>
      <c r="W79" s="130">
        <f t="shared" si="24"/>
        <v>0.0</v>
      </c>
      <c r="X79" s="129"/>
      <c r="Y79" s="85">
        <v>8.9</v>
      </c>
      <c r="Z79" s="197">
        <f t="shared" si="25"/>
        <v>0.0</v>
      </c>
      <c r="AB79" s="2"/>
      <c r="AC79" s="2"/>
    </row>
    <row r="80" spans="8:8" ht="19.75">
      <c r="A80" s="206"/>
      <c r="B80" s="214" t="s">
        <v>221</v>
      </c>
      <c r="C80" s="215" t="s">
        <v>21</v>
      </c>
      <c r="D80" s="216"/>
      <c r="E80" s="217">
        <v>25.9</v>
      </c>
      <c r="F80" s="86">
        <f t="shared" si="30" ref="F80:F85">(D80*E80)</f>
        <v>0.0</v>
      </c>
      <c r="G80" s="89"/>
      <c r="K80" s="100" t="s">
        <v>29</v>
      </c>
      <c r="L80" s="101">
        <f>SUM(L67:L79)</f>
        <v>0.0</v>
      </c>
      <c r="M80" s="95" t="s">
        <v>234</v>
      </c>
      <c r="N80" s="102">
        <f>SUM(N67:O79)</f>
        <v>0.0</v>
      </c>
      <c r="O80" s="103"/>
      <c r="Q80" s="196" t="s">
        <v>76</v>
      </c>
      <c r="R80" s="129">
        <v>3.0</v>
      </c>
      <c r="S80" s="85">
        <v>5.9</v>
      </c>
      <c r="T80" s="130">
        <f t="shared" si="23"/>
        <v>17.700000000000003</v>
      </c>
      <c r="U80" s="129"/>
      <c r="V80" s="85">
        <v>7.5</v>
      </c>
      <c r="W80" s="130">
        <f t="shared" si="24"/>
        <v>0.0</v>
      </c>
      <c r="X80" s="129"/>
      <c r="Y80" s="85">
        <v>8.9</v>
      </c>
      <c r="Z80" s="197">
        <f t="shared" si="25"/>
        <v>0.0</v>
      </c>
      <c r="AB80" s="2"/>
      <c r="AC80" s="2"/>
    </row>
    <row r="81" spans="8:8" ht="15.35">
      <c r="A81" s="206"/>
      <c r="B81" s="218" t="s">
        <v>222</v>
      </c>
      <c r="C81" s="219" t="s">
        <v>12</v>
      </c>
      <c r="D81" s="220"/>
      <c r="E81" s="221">
        <v>25.9</v>
      </c>
      <c r="F81" s="86">
        <f t="shared" si="30"/>
        <v>0.0</v>
      </c>
      <c r="G81" s="89"/>
      <c r="K81" s="1"/>
      <c r="L81" s="1"/>
      <c r="Q81" s="196" t="s">
        <v>77</v>
      </c>
      <c r="R81" s="129"/>
      <c r="S81" s="85">
        <v>5.9</v>
      </c>
      <c r="T81" s="130">
        <f t="shared" si="23"/>
        <v>0.0</v>
      </c>
      <c r="U81" s="129"/>
      <c r="V81" s="85">
        <v>7.5</v>
      </c>
      <c r="W81" s="130">
        <f t="shared" si="24"/>
        <v>0.0</v>
      </c>
      <c r="X81" s="129"/>
      <c r="Y81" s="85">
        <v>8.9</v>
      </c>
      <c r="Z81" s="197">
        <f t="shared" si="25"/>
        <v>0.0</v>
      </c>
      <c r="AB81" s="2"/>
      <c r="AC81" s="2"/>
    </row>
    <row r="82" spans="8:8" ht="27.1">
      <c r="A82" s="206"/>
      <c r="B82" s="218" t="s">
        <v>223</v>
      </c>
      <c r="C82" s="219" t="s">
        <v>17</v>
      </c>
      <c r="D82" s="220"/>
      <c r="E82" s="221">
        <v>25.9</v>
      </c>
      <c r="F82" s="86">
        <f t="shared" si="30"/>
        <v>0.0</v>
      </c>
      <c r="G82" s="89"/>
      <c r="I82" s="49" t="s">
        <v>113</v>
      </c>
      <c r="J82" s="199"/>
      <c r="K82" s="199"/>
      <c r="L82" s="199"/>
      <c r="M82" s="199"/>
      <c r="N82" s="199"/>
      <c r="O82" s="200"/>
      <c r="Q82" s="196" t="s">
        <v>228</v>
      </c>
      <c r="R82" s="129">
        <v>3.0</v>
      </c>
      <c r="S82" s="85">
        <v>5.9</v>
      </c>
      <c r="T82" s="130">
        <f t="shared" si="23"/>
        <v>17.700000000000003</v>
      </c>
      <c r="U82" s="129">
        <v>3.0</v>
      </c>
      <c r="V82" s="85">
        <v>7.5</v>
      </c>
      <c r="W82" s="130">
        <f t="shared" si="24"/>
        <v>22.5</v>
      </c>
      <c r="X82" s="129"/>
      <c r="Y82" s="85">
        <v>8.9</v>
      </c>
      <c r="Z82" s="197">
        <f t="shared" si="25"/>
        <v>0.0</v>
      </c>
      <c r="AB82" s="2"/>
      <c r="AC82" s="2"/>
    </row>
    <row r="83" spans="8:8" ht="19.75">
      <c r="A83" s="206"/>
      <c r="B83" s="218" t="s">
        <v>224</v>
      </c>
      <c r="C83" s="219" t="s">
        <v>27</v>
      </c>
      <c r="D83" s="220"/>
      <c r="E83" s="221">
        <v>25.9</v>
      </c>
      <c r="F83" s="86">
        <f t="shared" si="30"/>
        <v>0.0</v>
      </c>
      <c r="G83" s="89"/>
      <c r="I83" s="59"/>
      <c r="J83" s="60"/>
      <c r="K83" s="60"/>
      <c r="L83" s="60" t="s">
        <v>114</v>
      </c>
      <c r="M83" s="60"/>
      <c r="N83" s="60"/>
      <c r="O83" s="62"/>
      <c r="Q83" s="196" t="s">
        <v>28</v>
      </c>
      <c r="R83" s="129"/>
      <c r="S83" s="85">
        <v>5.9</v>
      </c>
      <c r="T83" s="130">
        <f t="shared" si="31" ref="T83:T84">(R83*S83)</f>
        <v>0.0</v>
      </c>
      <c r="U83" s="129"/>
      <c r="V83" s="85">
        <v>7.5</v>
      </c>
      <c r="W83" s="130">
        <f t="shared" si="32" ref="W83:W84">(U83*V83)</f>
        <v>0.0</v>
      </c>
      <c r="X83" s="129"/>
      <c r="Y83" s="85">
        <v>8.9</v>
      </c>
      <c r="Z83" s="197">
        <f t="shared" si="33" ref="Z83:Z84">(X83*Y83)</f>
        <v>0.0</v>
      </c>
      <c r="AB83" s="2"/>
      <c r="AC83" s="2"/>
    </row>
    <row r="84" spans="8:8" ht="19.75">
      <c r="A84" s="206"/>
      <c r="B84" s="218" t="s">
        <v>226</v>
      </c>
      <c r="C84" s="219" t="s">
        <v>14</v>
      </c>
      <c r="D84" s="220"/>
      <c r="E84" s="221">
        <v>25.9</v>
      </c>
      <c r="F84" s="86">
        <f t="shared" si="30"/>
        <v>0.0</v>
      </c>
      <c r="G84" s="89"/>
      <c r="I84" s="69"/>
      <c r="J84" s="70"/>
      <c r="K84" s="65" t="s">
        <v>2</v>
      </c>
      <c r="L84" s="222"/>
      <c r="M84" s="223"/>
      <c r="N84" s="223"/>
      <c r="O84" s="224"/>
      <c r="Q84" s="196" t="s">
        <v>27</v>
      </c>
      <c r="R84" s="129">
        <v>3.0</v>
      </c>
      <c r="S84" s="85">
        <v>5.9</v>
      </c>
      <c r="T84" s="130">
        <f t="shared" si="31"/>
        <v>17.700000000000003</v>
      </c>
      <c r="U84" s="129"/>
      <c r="V84" s="85">
        <v>7.5</v>
      </c>
      <c r="W84" s="130">
        <f t="shared" si="32"/>
        <v>0.0</v>
      </c>
      <c r="X84" s="129"/>
      <c r="Y84" s="85">
        <v>8.9</v>
      </c>
      <c r="Z84" s="197">
        <f t="shared" si="33"/>
        <v>0.0</v>
      </c>
      <c r="AB84" s="2"/>
      <c r="AC84" s="2"/>
    </row>
    <row r="85" spans="8:8" ht="19.5">
      <c r="A85" s="206"/>
      <c r="B85" s="225" t="s">
        <v>227</v>
      </c>
      <c r="C85" s="226" t="s">
        <v>131</v>
      </c>
      <c r="D85" s="227"/>
      <c r="E85" s="228">
        <v>25.9</v>
      </c>
      <c r="F85" s="86">
        <f t="shared" si="30"/>
        <v>0.0</v>
      </c>
      <c r="G85" s="89"/>
      <c r="I85" s="80"/>
      <c r="J85" s="81"/>
      <c r="K85" s="82" t="s">
        <v>6</v>
      </c>
      <c r="L85" s="76" t="s">
        <v>67</v>
      </c>
      <c r="M85" s="77" t="s">
        <v>68</v>
      </c>
      <c r="N85" s="78" t="s">
        <v>7</v>
      </c>
      <c r="O85" s="79"/>
      <c r="Q85" s="144" t="s">
        <v>30</v>
      </c>
      <c r="R85" s="174">
        <f>SUM(R73:R84)</f>
        <v>15.0</v>
      </c>
      <c r="S85" s="175"/>
      <c r="T85" s="176">
        <f>SUM(T73:T84)</f>
        <v>88.50000000000001</v>
      </c>
      <c r="U85" s="174">
        <f>SUM(U73:U84)</f>
        <v>6.0</v>
      </c>
      <c r="V85" s="175"/>
      <c r="W85" s="176">
        <f>SUM(W73:W84)</f>
        <v>45.0</v>
      </c>
      <c r="X85" s="174">
        <f>SUM(X73:X84)</f>
        <v>0.0</v>
      </c>
      <c r="Y85" s="175"/>
      <c r="Z85" s="176">
        <f>SUM(Z73:Z84)</f>
        <v>0.0</v>
      </c>
      <c r="AB85" s="2"/>
      <c r="AC85" s="2"/>
    </row>
    <row r="86" spans="8:8" ht="19.5">
      <c r="A86" s="48"/>
      <c r="B86" s="48"/>
      <c r="C86" s="229" t="s">
        <v>29</v>
      </c>
      <c r="D86" s="230">
        <f>SUM(D80:D84)</f>
        <v>0.0</v>
      </c>
      <c r="E86" s="95" t="s">
        <v>234</v>
      </c>
      <c r="F86" s="96">
        <f>SUM(F80:G85)</f>
        <v>0.0</v>
      </c>
      <c r="G86" s="97"/>
      <c r="I86" s="80"/>
      <c r="J86" s="81"/>
      <c r="K86" s="88" t="s">
        <v>12</v>
      </c>
      <c r="L86" s="84"/>
      <c r="M86" s="85">
        <v>12.9</v>
      </c>
      <c r="N86" s="172">
        <f t="shared" si="34" ref="N86:N97">L86*M86</f>
        <v>0.0</v>
      </c>
      <c r="O86" s="173"/>
      <c r="S86" s="179" t="s">
        <v>31</v>
      </c>
      <c r="T86" s="180"/>
      <c r="U86" s="181">
        <f>Z85+W85+T85</f>
        <v>133.5</v>
      </c>
      <c r="V86" s="182"/>
      <c r="W86" s="182"/>
      <c r="X86" s="183"/>
      <c r="AB86" s="2"/>
      <c r="AC86" s="2"/>
    </row>
    <row r="87" spans="8:8" ht="15.75">
      <c r="A87" s="48"/>
      <c r="B87" s="231"/>
      <c r="I87" s="80"/>
      <c r="J87" s="81"/>
      <c r="K87" s="88" t="s">
        <v>14</v>
      </c>
      <c r="L87" s="84"/>
      <c r="M87" s="85">
        <v>12.9</v>
      </c>
      <c r="N87" s="172">
        <f t="shared" si="34"/>
        <v>0.0</v>
      </c>
      <c r="O87" s="173"/>
      <c r="AC87" s="2"/>
    </row>
    <row r="88" spans="8:8" ht="26.25">
      <c r="A88" s="198" t="s">
        <v>148</v>
      </c>
      <c r="B88" s="199"/>
      <c r="C88" s="199"/>
      <c r="D88" s="199"/>
      <c r="E88" s="199"/>
      <c r="F88" s="199"/>
      <c r="G88" s="200"/>
      <c r="I88" s="80"/>
      <c r="J88" s="81"/>
      <c r="K88" s="88" t="s">
        <v>18</v>
      </c>
      <c r="L88" s="84"/>
      <c r="M88" s="85">
        <v>12.9</v>
      </c>
      <c r="N88" s="172">
        <f t="shared" si="34"/>
        <v>0.0</v>
      </c>
      <c r="O88" s="173"/>
      <c r="Q88" s="108" t="s">
        <v>191</v>
      </c>
      <c r="R88" s="50"/>
      <c r="S88" s="50"/>
      <c r="T88" s="50"/>
      <c r="U88" s="50"/>
      <c r="V88" s="50"/>
      <c r="W88" s="51"/>
      <c r="AC88" s="2"/>
    </row>
    <row r="89" spans="8:8" ht="19.5" customHeight="1">
      <c r="A89" s="232" t="s">
        <v>48</v>
      </c>
      <c r="B89" s="233"/>
      <c r="C89" s="233"/>
      <c r="D89" s="233"/>
      <c r="E89" s="233"/>
      <c r="F89" s="233"/>
      <c r="G89" s="234"/>
      <c r="I89" s="80"/>
      <c r="J89" s="81"/>
      <c r="K89" s="88" t="s">
        <v>17</v>
      </c>
      <c r="L89" s="84"/>
      <c r="M89" s="85">
        <v>12.9</v>
      </c>
      <c r="N89" s="172">
        <f t="shared" si="34"/>
        <v>0.0</v>
      </c>
      <c r="O89" s="173"/>
      <c r="Q89" s="56" t="s">
        <v>192</v>
      </c>
      <c r="R89" s="57"/>
      <c r="S89" s="57"/>
      <c r="T89" s="57"/>
      <c r="U89" s="57"/>
      <c r="V89" s="57"/>
      <c r="W89" s="58"/>
      <c r="AC89" s="2"/>
    </row>
    <row r="90" spans="8:8" ht="19.5">
      <c r="A90" s="235"/>
      <c r="B90" s="131"/>
      <c r="C90" s="65" t="s">
        <v>2</v>
      </c>
      <c r="D90" s="66"/>
      <c r="E90" s="67"/>
      <c r="F90" s="67"/>
      <c r="G90" s="68"/>
      <c r="I90" s="80"/>
      <c r="J90" s="81"/>
      <c r="K90" s="88" t="s">
        <v>20</v>
      </c>
      <c r="L90" s="84"/>
      <c r="M90" s="85">
        <v>12.9</v>
      </c>
      <c r="N90" s="172">
        <f t="shared" si="34"/>
        <v>0.0</v>
      </c>
      <c r="O90" s="173"/>
      <c r="Q90" s="69"/>
      <c r="R90" s="70"/>
      <c r="S90" s="65" t="s">
        <v>2</v>
      </c>
      <c r="T90" s="66"/>
      <c r="U90" s="67"/>
      <c r="V90" s="67"/>
      <c r="W90" s="68"/>
      <c r="AC90" s="2"/>
    </row>
    <row r="91" spans="8:8" ht="16.5">
      <c r="A91" s="236"/>
      <c r="B91" s="133" t="s">
        <v>141</v>
      </c>
      <c r="C91" s="134" t="s">
        <v>6</v>
      </c>
      <c r="D91" s="76" t="s">
        <v>67</v>
      </c>
      <c r="E91" s="77" t="s">
        <v>68</v>
      </c>
      <c r="F91" s="78" t="s">
        <v>7</v>
      </c>
      <c r="G91" s="79"/>
      <c r="I91" s="80"/>
      <c r="J91" s="81"/>
      <c r="K91" s="88" t="s">
        <v>21</v>
      </c>
      <c r="L91" s="84"/>
      <c r="M91" s="85">
        <v>12.9</v>
      </c>
      <c r="N91" s="172">
        <f t="shared" si="34"/>
        <v>0.0</v>
      </c>
      <c r="O91" s="173"/>
      <c r="Q91" s="88" t="s">
        <v>172</v>
      </c>
      <c r="R91" s="177" t="s">
        <v>193</v>
      </c>
      <c r="S91" s="82" t="s">
        <v>6</v>
      </c>
      <c r="T91" s="76" t="s">
        <v>67</v>
      </c>
      <c r="U91" s="77" t="s">
        <v>68</v>
      </c>
      <c r="V91" s="78" t="s">
        <v>7</v>
      </c>
      <c r="W91" s="79"/>
      <c r="AC91" s="2"/>
    </row>
    <row r="92" spans="8:8" ht="15.35">
      <c r="A92" s="236"/>
      <c r="B92" s="99" t="s">
        <v>177</v>
      </c>
      <c r="C92" s="171" t="s">
        <v>178</v>
      </c>
      <c r="D92" s="84">
        <v>2.0</v>
      </c>
      <c r="E92" s="85">
        <v>17.9</v>
      </c>
      <c r="F92" s="172">
        <f>D92*E92</f>
        <v>35.8</v>
      </c>
      <c r="G92" s="237"/>
      <c r="I92" s="80"/>
      <c r="J92" s="81"/>
      <c r="K92" s="88" t="s">
        <v>23</v>
      </c>
      <c r="L92" s="84"/>
      <c r="M92" s="85">
        <v>12.9</v>
      </c>
      <c r="N92" s="172">
        <f t="shared" si="34"/>
        <v>0.0</v>
      </c>
      <c r="O92" s="173"/>
      <c r="Q92" s="80"/>
      <c r="R92" s="81"/>
      <c r="S92" s="88" t="s">
        <v>12</v>
      </c>
      <c r="T92" s="84"/>
      <c r="U92" s="85">
        <v>11.9</v>
      </c>
      <c r="V92" s="86">
        <f t="shared" si="35" ref="V92:V96">T92*U92</f>
        <v>0.0</v>
      </c>
      <c r="W92" s="89"/>
      <c r="AC92" s="2"/>
    </row>
    <row r="93" spans="8:8" ht="15.35">
      <c r="A93" s="236"/>
      <c r="B93" s="99" t="s">
        <v>164</v>
      </c>
      <c r="C93" s="171" t="s">
        <v>17</v>
      </c>
      <c r="D93" s="84">
        <v>2.0</v>
      </c>
      <c r="E93" s="85">
        <v>17.9</v>
      </c>
      <c r="F93" s="172">
        <f>D93*E93</f>
        <v>35.8</v>
      </c>
      <c r="G93" s="237"/>
      <c r="I93" s="80"/>
      <c r="J93" s="81"/>
      <c r="K93" s="88" t="s">
        <v>22</v>
      </c>
      <c r="L93" s="84"/>
      <c r="M93" s="85">
        <v>12.9</v>
      </c>
      <c r="N93" s="172">
        <f t="shared" si="34"/>
        <v>0.0</v>
      </c>
      <c r="O93" s="173"/>
      <c r="Q93" s="80"/>
      <c r="R93" s="81"/>
      <c r="S93" s="88" t="s">
        <v>14</v>
      </c>
      <c r="T93" s="84"/>
      <c r="U93" s="85">
        <v>11.9</v>
      </c>
      <c r="V93" s="86">
        <f t="shared" si="35"/>
        <v>0.0</v>
      </c>
      <c r="W93" s="89"/>
      <c r="AC93" s="2"/>
    </row>
    <row r="94" spans="8:8" ht="15.35">
      <c r="A94" s="236"/>
      <c r="B94" s="99" t="s">
        <v>122</v>
      </c>
      <c r="C94" s="171" t="s">
        <v>22</v>
      </c>
      <c r="D94" s="84">
        <v>2.0</v>
      </c>
      <c r="E94" s="85">
        <v>17.9</v>
      </c>
      <c r="F94" s="172">
        <f>D94*E94</f>
        <v>35.8</v>
      </c>
      <c r="G94" s="237"/>
      <c r="I94" s="80"/>
      <c r="J94" s="81"/>
      <c r="K94" s="88" t="s">
        <v>228</v>
      </c>
      <c r="L94" s="84"/>
      <c r="M94" s="85">
        <v>12.9</v>
      </c>
      <c r="N94" s="172">
        <f t="shared" si="34"/>
        <v>0.0</v>
      </c>
      <c r="O94" s="173"/>
      <c r="Q94" s="80"/>
      <c r="R94" s="81"/>
      <c r="S94" s="88" t="s">
        <v>18</v>
      </c>
      <c r="T94" s="84"/>
      <c r="U94" s="85">
        <v>11.9</v>
      </c>
      <c r="V94" s="86">
        <f t="shared" si="35"/>
        <v>0.0</v>
      </c>
      <c r="W94" s="89"/>
      <c r="AC94" s="2"/>
    </row>
    <row r="95" spans="8:8" ht="15.35">
      <c r="A95" s="236"/>
      <c r="B95" s="238" t="s">
        <v>123</v>
      </c>
      <c r="C95" s="171" t="s">
        <v>179</v>
      </c>
      <c r="D95" s="84">
        <v>2.0</v>
      </c>
      <c r="E95" s="85">
        <v>17.9</v>
      </c>
      <c r="F95" s="172">
        <f>D95*E95</f>
        <v>35.8</v>
      </c>
      <c r="G95" s="237"/>
      <c r="I95" s="80"/>
      <c r="J95" s="81"/>
      <c r="K95" s="88" t="s">
        <v>24</v>
      </c>
      <c r="L95" s="84"/>
      <c r="M95" s="85">
        <v>12.9</v>
      </c>
      <c r="N95" s="172">
        <f t="shared" si="34"/>
        <v>0.0</v>
      </c>
      <c r="O95" s="173"/>
      <c r="Q95" s="80"/>
      <c r="R95" s="81"/>
      <c r="S95" s="88" t="s">
        <v>17</v>
      </c>
      <c r="T95" s="84"/>
      <c r="U95" s="85">
        <v>11.9</v>
      </c>
      <c r="V95" s="86">
        <f t="shared" si="35"/>
        <v>0.0</v>
      </c>
      <c r="W95" s="89"/>
      <c r="AC95" s="2"/>
    </row>
    <row r="96" spans="8:8" ht="19.5">
      <c r="A96" s="239"/>
      <c r="B96" s="240"/>
      <c r="C96" s="241" t="s">
        <v>80</v>
      </c>
      <c r="D96" s="242">
        <f>SUM(D92:D95)</f>
        <v>8.0</v>
      </c>
      <c r="E96" s="95" t="s">
        <v>234</v>
      </c>
      <c r="F96" s="96">
        <f>SUM(F92:G95)</f>
        <v>143.2</v>
      </c>
      <c r="G96" s="97"/>
      <c r="I96" s="80"/>
      <c r="J96" s="81"/>
      <c r="K96" s="88" t="s">
        <v>28</v>
      </c>
      <c r="L96" s="84"/>
      <c r="M96" s="85">
        <v>12.9</v>
      </c>
      <c r="N96" s="172">
        <f t="shared" si="34"/>
        <v>0.0</v>
      </c>
      <c r="O96" s="173"/>
      <c r="Q96" s="80"/>
      <c r="R96" s="81"/>
      <c r="S96" s="88" t="s">
        <v>20</v>
      </c>
      <c r="T96" s="84"/>
      <c r="U96" s="85">
        <v>11.9</v>
      </c>
      <c r="V96" s="86">
        <f t="shared" si="35"/>
        <v>0.0</v>
      </c>
      <c r="W96" s="89"/>
      <c r="AC96" s="2"/>
    </row>
    <row r="97" spans="8:8" ht="15.75">
      <c r="A97" s="48"/>
      <c r="B97" s="231"/>
      <c r="C97" s="231"/>
      <c r="I97" s="91"/>
      <c r="J97" s="92"/>
      <c r="K97" s="88" t="s">
        <v>27</v>
      </c>
      <c r="L97" s="84"/>
      <c r="M97" s="85">
        <v>12.9</v>
      </c>
      <c r="N97" s="172">
        <f t="shared" si="34"/>
        <v>0.0</v>
      </c>
      <c r="O97" s="173"/>
      <c r="Q97" s="80"/>
      <c r="R97" s="81"/>
      <c r="S97" s="88" t="s">
        <v>21</v>
      </c>
      <c r="T97" s="84"/>
      <c r="U97" s="85">
        <v>11.9</v>
      </c>
      <c r="V97" s="86">
        <f t="shared" si="36" ref="V97:V103">T97*U97</f>
        <v>0.0</v>
      </c>
      <c r="W97" s="89"/>
      <c r="AC97" s="2"/>
    </row>
    <row r="98" spans="8:8" ht="27.0">
      <c r="A98" s="243"/>
      <c r="B98" s="105"/>
      <c r="C98" s="106"/>
      <c r="D98" s="106" t="s">
        <v>49</v>
      </c>
      <c r="E98" s="105"/>
      <c r="F98" s="105"/>
      <c r="G98" s="107"/>
      <c r="K98" s="100" t="s">
        <v>29</v>
      </c>
      <c r="L98" s="94">
        <f>SUM(L86:L97)</f>
        <v>0.0</v>
      </c>
      <c r="M98" s="95" t="s">
        <v>234</v>
      </c>
      <c r="N98" s="102">
        <f>SUM(N86:O97)</f>
        <v>0.0</v>
      </c>
      <c r="O98" s="103"/>
      <c r="Q98" s="80"/>
      <c r="R98" s="81"/>
      <c r="S98" s="88" t="s">
        <v>23</v>
      </c>
      <c r="T98" s="84"/>
      <c r="U98" s="85">
        <v>11.9</v>
      </c>
      <c r="V98" s="86">
        <f t="shared" si="36"/>
        <v>0.0</v>
      </c>
      <c r="W98" s="89"/>
      <c r="AC98" s="2"/>
    </row>
    <row r="99" spans="8:8" ht="19.5">
      <c r="A99" s="109"/>
      <c r="B99" s="110"/>
      <c r="C99" s="110"/>
      <c r="D99" s="111" t="s">
        <v>50</v>
      </c>
      <c r="E99" s="110"/>
      <c r="F99" s="110"/>
      <c r="G99" s="112"/>
      <c r="Q99" s="80"/>
      <c r="R99" s="81"/>
      <c r="S99" s="88" t="s">
        <v>22</v>
      </c>
      <c r="T99" s="84"/>
      <c r="U99" s="85">
        <v>11.9</v>
      </c>
      <c r="V99" s="86">
        <f t="shared" si="36"/>
        <v>0.0</v>
      </c>
      <c r="W99" s="89"/>
      <c r="AC99" s="2"/>
    </row>
    <row r="100" spans="8:8" ht="26.25">
      <c r="A100" s="69"/>
      <c r="B100" s="70"/>
      <c r="C100" s="65" t="s">
        <v>2</v>
      </c>
      <c r="D100" s="66"/>
      <c r="E100" s="67"/>
      <c r="F100" s="67"/>
      <c r="G100" s="68"/>
      <c r="I100" s="52"/>
      <c r="J100" s="53"/>
      <c r="K100" s="53"/>
      <c r="L100" s="54" t="s">
        <v>166</v>
      </c>
      <c r="M100" s="53"/>
      <c r="N100" s="53"/>
      <c r="O100" s="55"/>
      <c r="Q100" s="80"/>
      <c r="R100" s="81"/>
      <c r="S100" s="88" t="s">
        <v>24</v>
      </c>
      <c r="T100" s="84"/>
      <c r="U100" s="85">
        <v>11.9</v>
      </c>
      <c r="V100" s="86">
        <f t="shared" si="36"/>
        <v>0.0</v>
      </c>
      <c r="W100" s="89"/>
      <c r="AC100" s="2"/>
    </row>
    <row r="101" spans="8:8" ht="19.5">
      <c r="A101" s="80"/>
      <c r="B101" s="81"/>
      <c r="C101" s="82" t="s">
        <v>66</v>
      </c>
      <c r="D101" s="76" t="s">
        <v>67</v>
      </c>
      <c r="E101" s="77" t="s">
        <v>68</v>
      </c>
      <c r="F101" s="78" t="s">
        <v>7</v>
      </c>
      <c r="G101" s="79"/>
      <c r="I101" s="59"/>
      <c r="J101" s="60"/>
      <c r="K101" s="60"/>
      <c r="L101" s="61" t="s">
        <v>60</v>
      </c>
      <c r="M101" s="60"/>
      <c r="N101" s="60"/>
      <c r="O101" s="62"/>
      <c r="Q101" s="80"/>
      <c r="R101" s="81"/>
      <c r="S101" s="88" t="s">
        <v>228</v>
      </c>
      <c r="T101" s="84"/>
      <c r="U101" s="85">
        <v>11.9</v>
      </c>
      <c r="V101" s="86">
        <f t="shared" si="36"/>
        <v>0.0</v>
      </c>
      <c r="W101" s="89"/>
      <c r="AC101" s="2"/>
    </row>
    <row r="102" spans="8:8" ht="18.75">
      <c r="A102" s="80"/>
      <c r="B102" s="99" t="s">
        <v>162</v>
      </c>
      <c r="C102" s="88" t="s">
        <v>69</v>
      </c>
      <c r="D102" s="84"/>
      <c r="E102" s="85">
        <v>16.9</v>
      </c>
      <c r="F102" s="86">
        <f t="shared" si="37" ref="F102">(D102*E102)</f>
        <v>0.0</v>
      </c>
      <c r="G102" s="89"/>
      <c r="I102" s="69" t="s">
        <v>102</v>
      </c>
      <c r="J102" s="70" t="s">
        <v>101</v>
      </c>
      <c r="K102" s="65" t="s">
        <v>65</v>
      </c>
      <c r="L102" s="222"/>
      <c r="M102" s="223"/>
      <c r="N102" s="223"/>
      <c r="O102" s="224"/>
      <c r="Q102" s="80"/>
      <c r="R102" s="81"/>
      <c r="S102" s="88" t="s">
        <v>28</v>
      </c>
      <c r="T102" s="84"/>
      <c r="U102" s="85">
        <v>11.9</v>
      </c>
      <c r="V102" s="86">
        <f t="shared" si="36"/>
        <v>0.0</v>
      </c>
      <c r="W102" s="89"/>
      <c r="AC102" s="2"/>
    </row>
    <row r="103" spans="8:8" ht="16.5">
      <c r="A103" s="80"/>
      <c r="B103" s="99" t="s">
        <v>177</v>
      </c>
      <c r="C103" s="88" t="s">
        <v>70</v>
      </c>
      <c r="D103" s="84"/>
      <c r="E103" s="85">
        <v>16.9</v>
      </c>
      <c r="F103" s="86">
        <f t="shared" si="38" ref="F103:F105">(D103*E103)</f>
        <v>0.0</v>
      </c>
      <c r="G103" s="89"/>
      <c r="I103" s="80"/>
      <c r="J103" s="81"/>
      <c r="K103" s="82" t="s">
        <v>66</v>
      </c>
      <c r="L103" s="76" t="s">
        <v>67</v>
      </c>
      <c r="M103" s="77" t="s">
        <v>68</v>
      </c>
      <c r="N103" s="78" t="s">
        <v>7</v>
      </c>
      <c r="O103" s="79"/>
      <c r="Q103" s="91"/>
      <c r="R103" s="92"/>
      <c r="S103" s="88" t="s">
        <v>27</v>
      </c>
      <c r="T103" s="84"/>
      <c r="U103" s="85">
        <v>11.9</v>
      </c>
      <c r="V103" s="86">
        <f t="shared" si="36"/>
        <v>0.0</v>
      </c>
      <c r="W103" s="89"/>
      <c r="AC103" s="2"/>
    </row>
    <row r="104" spans="8:8" ht="19.5">
      <c r="A104" s="80"/>
      <c r="B104" s="99" t="s">
        <v>122</v>
      </c>
      <c r="C104" s="88" t="s">
        <v>76</v>
      </c>
      <c r="D104" s="84"/>
      <c r="E104" s="85">
        <v>16.9</v>
      </c>
      <c r="F104" s="86">
        <f t="shared" si="38"/>
        <v>0.0</v>
      </c>
      <c r="G104" s="89"/>
      <c r="I104" s="80"/>
      <c r="J104" s="81"/>
      <c r="K104" s="88" t="s">
        <v>98</v>
      </c>
      <c r="L104" s="84"/>
      <c r="M104" s="85">
        <v>30.9</v>
      </c>
      <c r="N104" s="172">
        <f>L104*M104</f>
        <v>0.0</v>
      </c>
      <c r="O104" s="173"/>
      <c r="Q104" s="244"/>
      <c r="R104" s="244"/>
      <c r="S104" s="100" t="s">
        <v>29</v>
      </c>
      <c r="T104" s="94">
        <f>SUM(T92:T103)</f>
        <v>0.0</v>
      </c>
      <c r="U104" s="95" t="s">
        <v>234</v>
      </c>
      <c r="V104" s="102">
        <f>SUM(V92:W103)</f>
        <v>0.0</v>
      </c>
      <c r="W104" s="103"/>
      <c r="AC104" s="2"/>
    </row>
    <row r="105" spans="8:8" ht="15.75">
      <c r="A105" s="91"/>
      <c r="B105" s="238" t="s">
        <v>123</v>
      </c>
      <c r="C105" s="88" t="s">
        <v>79</v>
      </c>
      <c r="D105" s="84"/>
      <c r="E105" s="85">
        <v>16.9</v>
      </c>
      <c r="F105" s="86">
        <f t="shared" si="38"/>
        <v>0.0</v>
      </c>
      <c r="G105" s="89"/>
      <c r="I105" s="80"/>
      <c r="J105" s="81"/>
      <c r="K105" s="88" t="s">
        <v>99</v>
      </c>
      <c r="L105" s="84"/>
      <c r="M105" s="85">
        <v>30.9</v>
      </c>
      <c r="N105" s="172">
        <f>L105*M105</f>
        <v>0.0</v>
      </c>
      <c r="O105" s="173"/>
      <c r="AC105" s="2"/>
    </row>
    <row r="106" spans="8:8" ht="19.5">
      <c r="C106" s="100" t="s">
        <v>80</v>
      </c>
      <c r="D106" s="94">
        <f>SUM(D102:D105)</f>
        <v>0.0</v>
      </c>
      <c r="E106" s="95" t="s">
        <v>234</v>
      </c>
      <c r="F106" s="245">
        <f>SUM(F102:G105)</f>
        <v>0.0</v>
      </c>
      <c r="G106" s="246"/>
      <c r="I106" s="80"/>
      <c r="J106" s="81"/>
      <c r="K106" s="88" t="s">
        <v>100</v>
      </c>
      <c r="L106" s="84"/>
      <c r="M106" s="85">
        <v>30.9</v>
      </c>
      <c r="N106" s="172">
        <f>L106*M106</f>
        <v>0.0</v>
      </c>
      <c r="O106" s="173"/>
      <c r="AC106" s="2"/>
    </row>
    <row r="107" spans="8:8" ht="27.0" customHeight="1">
      <c r="K107" s="100" t="s">
        <v>80</v>
      </c>
      <c r="L107" s="94">
        <f>SUM(L104:L106)</f>
        <v>0.0</v>
      </c>
      <c r="M107" s="95" t="s">
        <v>234</v>
      </c>
      <c r="N107" s="102">
        <f>SUM(N104:O106)</f>
        <v>0.0</v>
      </c>
      <c r="O107" s="103"/>
      <c r="Q107" s="108" t="s">
        <v>194</v>
      </c>
      <c r="R107" s="50"/>
      <c r="S107" s="50"/>
      <c r="T107" s="50"/>
      <c r="U107" s="50"/>
      <c r="V107" s="50"/>
      <c r="W107" s="51"/>
      <c r="AC107" s="2"/>
    </row>
    <row r="108" spans="8:8" ht="27.0">
      <c r="A108" s="247"/>
      <c r="B108" s="53"/>
      <c r="C108" s="54" t="s">
        <v>149</v>
      </c>
      <c r="D108" s="54"/>
      <c r="E108" s="54" t="s">
        <v>180</v>
      </c>
      <c r="F108" s="53"/>
      <c r="G108" s="55"/>
      <c r="K108" s="1"/>
      <c r="L108" s="1"/>
      <c r="M108" s="2"/>
      <c r="Q108" s="56" t="s">
        <v>195</v>
      </c>
      <c r="R108" s="57"/>
      <c r="S108" s="57"/>
      <c r="T108" s="57"/>
      <c r="U108" s="57"/>
      <c r="V108" s="57"/>
      <c r="W108" s="58"/>
      <c r="AC108" s="2"/>
    </row>
    <row r="109" spans="8:8" ht="27.0">
      <c r="A109" s="248"/>
      <c r="B109" s="60"/>
      <c r="C109" s="60"/>
      <c r="D109" s="61" t="s">
        <v>51</v>
      </c>
      <c r="E109" s="60"/>
      <c r="F109" s="60"/>
      <c r="G109" s="62"/>
      <c r="I109" s="52"/>
      <c r="J109" s="53"/>
      <c r="K109" s="53"/>
      <c r="L109" s="54" t="s">
        <v>167</v>
      </c>
      <c r="M109" s="53"/>
      <c r="N109" s="53"/>
      <c r="O109" s="55"/>
      <c r="Q109" s="69" t="s">
        <v>196</v>
      </c>
      <c r="R109" s="70" t="s">
        <v>197</v>
      </c>
      <c r="S109" s="65" t="s">
        <v>2</v>
      </c>
      <c r="T109" s="66"/>
      <c r="U109" s="67"/>
      <c r="V109" s="67"/>
      <c r="W109" s="68"/>
      <c r="AC109" s="2"/>
    </row>
    <row r="110" spans="8:8" ht="19.5">
      <c r="A110" s="69"/>
      <c r="B110" s="70"/>
      <c r="C110" s="65" t="s">
        <v>2</v>
      </c>
      <c r="D110" s="66"/>
      <c r="E110" s="67"/>
      <c r="F110" s="67"/>
      <c r="G110" s="68"/>
      <c r="I110" s="59"/>
      <c r="J110" s="60"/>
      <c r="K110" s="60"/>
      <c r="L110" s="61" t="s">
        <v>61</v>
      </c>
      <c r="M110" s="60"/>
      <c r="N110" s="60"/>
      <c r="O110" s="62"/>
      <c r="Q110" s="80"/>
      <c r="R110" s="81"/>
      <c r="S110" s="82" t="s">
        <v>6</v>
      </c>
      <c r="T110" s="76" t="s">
        <v>67</v>
      </c>
      <c r="U110" s="77" t="s">
        <v>68</v>
      </c>
      <c r="V110" s="78" t="s">
        <v>7</v>
      </c>
      <c r="W110" s="79"/>
      <c r="AC110" s="2"/>
    </row>
    <row r="111" spans="8:8" ht="19.75">
      <c r="A111" s="80"/>
      <c r="B111" s="81"/>
      <c r="C111" s="82" t="s">
        <v>66</v>
      </c>
      <c r="D111" s="76" t="s">
        <v>67</v>
      </c>
      <c r="E111" s="77" t="s">
        <v>68</v>
      </c>
      <c r="F111" s="78" t="s">
        <v>7</v>
      </c>
      <c r="G111" s="79"/>
      <c r="I111" s="249" t="s">
        <v>102</v>
      </c>
      <c r="J111" s="250" t="s">
        <v>105</v>
      </c>
      <c r="K111" s="65" t="s">
        <v>65</v>
      </c>
      <c r="L111" s="66"/>
      <c r="M111" s="67"/>
      <c r="N111" s="67"/>
      <c r="O111" s="68"/>
      <c r="Q111" s="80"/>
      <c r="R111" s="81"/>
      <c r="S111" s="88" t="s">
        <v>12</v>
      </c>
      <c r="T111" s="84"/>
      <c r="U111" s="85">
        <v>12.9</v>
      </c>
      <c r="V111" s="86">
        <f t="shared" si="39" ref="V111:V122">T111*U111</f>
        <v>0.0</v>
      </c>
      <c r="W111" s="89"/>
      <c r="AC111" s="2"/>
    </row>
    <row r="112" spans="8:8" ht="16.85">
      <c r="A112" s="80"/>
      <c r="B112" s="81"/>
      <c r="C112" s="88" t="s">
        <v>69</v>
      </c>
      <c r="D112" s="84"/>
      <c r="E112" s="85">
        <v>29.9</v>
      </c>
      <c r="F112" s="86">
        <f t="shared" si="40" ref="F112:F117">(D112*E112)</f>
        <v>0.0</v>
      </c>
      <c r="G112" s="89"/>
      <c r="I112" s="80"/>
      <c r="J112" s="81"/>
      <c r="K112" s="82" t="s">
        <v>66</v>
      </c>
      <c r="L112" s="76" t="s">
        <v>67</v>
      </c>
      <c r="M112" s="77" t="s">
        <v>68</v>
      </c>
      <c r="N112" s="78" t="s">
        <v>7</v>
      </c>
      <c r="O112" s="79"/>
      <c r="Q112" s="80"/>
      <c r="R112" s="81"/>
      <c r="S112" s="88" t="s">
        <v>14</v>
      </c>
      <c r="T112" s="84"/>
      <c r="U112" s="85">
        <v>12.9</v>
      </c>
      <c r="V112" s="86">
        <f t="shared" si="39"/>
        <v>0.0</v>
      </c>
      <c r="W112" s="89"/>
      <c r="AC112" s="2"/>
    </row>
    <row r="113" spans="8:8" ht="15.35">
      <c r="A113" s="80"/>
      <c r="B113" s="81"/>
      <c r="C113" s="88" t="s">
        <v>70</v>
      </c>
      <c r="D113" s="84"/>
      <c r="E113" s="85">
        <v>29.9</v>
      </c>
      <c r="F113" s="86">
        <f t="shared" si="40"/>
        <v>0.0</v>
      </c>
      <c r="G113" s="89"/>
      <c r="I113" s="80"/>
      <c r="J113" s="81"/>
      <c r="K113" s="171" t="s">
        <v>12</v>
      </c>
      <c r="L113" s="84"/>
      <c r="M113" s="85">
        <v>34.9</v>
      </c>
      <c r="N113" s="86">
        <f t="shared" si="41" ref="N113:N123">L113*M113</f>
        <v>0.0</v>
      </c>
      <c r="O113" s="89"/>
      <c r="Q113" s="80"/>
      <c r="R113" s="81"/>
      <c r="S113" s="88" t="s">
        <v>18</v>
      </c>
      <c r="T113" s="84"/>
      <c r="U113" s="85">
        <v>12.9</v>
      </c>
      <c r="V113" s="86">
        <f t="shared" si="39"/>
        <v>0.0</v>
      </c>
      <c r="W113" s="89"/>
      <c r="AC113" s="2"/>
    </row>
    <row r="114" spans="8:8" ht="15.35">
      <c r="A114" s="80"/>
      <c r="B114" s="81"/>
      <c r="C114" s="88" t="s">
        <v>72</v>
      </c>
      <c r="D114" s="84"/>
      <c r="E114" s="85">
        <v>29.9</v>
      </c>
      <c r="F114" s="86">
        <f t="shared" si="40"/>
        <v>0.0</v>
      </c>
      <c r="G114" s="89"/>
      <c r="I114" s="80"/>
      <c r="J114" s="81"/>
      <c r="K114" s="88" t="s">
        <v>70</v>
      </c>
      <c r="L114" s="84"/>
      <c r="M114" s="85">
        <v>34.9</v>
      </c>
      <c r="N114" s="86">
        <f t="shared" si="41"/>
        <v>0.0</v>
      </c>
      <c r="O114" s="89"/>
      <c r="Q114" s="80"/>
      <c r="R114" s="81"/>
      <c r="S114" s="88" t="s">
        <v>17</v>
      </c>
      <c r="T114" s="84"/>
      <c r="U114" s="85">
        <v>12.9</v>
      </c>
      <c r="V114" s="86">
        <f t="shared" si="39"/>
        <v>0.0</v>
      </c>
      <c r="W114" s="89"/>
      <c r="AC114" s="2"/>
    </row>
    <row r="115" spans="8:8" ht="15.35">
      <c r="A115" s="80"/>
      <c r="B115" s="81"/>
      <c r="C115" s="88" t="s">
        <v>74</v>
      </c>
      <c r="D115" s="84"/>
      <c r="E115" s="85">
        <v>29.9</v>
      </c>
      <c r="F115" s="86">
        <f t="shared" si="40"/>
        <v>0.0</v>
      </c>
      <c r="G115" s="89"/>
      <c r="I115" s="80"/>
      <c r="J115" s="81"/>
      <c r="K115" s="88" t="s">
        <v>71</v>
      </c>
      <c r="L115" s="84"/>
      <c r="M115" s="85">
        <v>34.9</v>
      </c>
      <c r="N115" s="86">
        <f t="shared" si="41"/>
        <v>0.0</v>
      </c>
      <c r="O115" s="89"/>
      <c r="Q115" s="80"/>
      <c r="R115" s="81"/>
      <c r="S115" s="88" t="s">
        <v>229</v>
      </c>
      <c r="T115" s="84"/>
      <c r="U115" s="85">
        <v>12.9</v>
      </c>
      <c r="V115" s="86">
        <f t="shared" si="39"/>
        <v>0.0</v>
      </c>
      <c r="W115" s="89"/>
      <c r="AC115" s="2"/>
    </row>
    <row r="116" spans="8:8" ht="15.35">
      <c r="A116" s="80"/>
      <c r="B116" s="81"/>
      <c r="C116" s="88" t="s">
        <v>76</v>
      </c>
      <c r="D116" s="84"/>
      <c r="E116" s="85">
        <v>29.9</v>
      </c>
      <c r="F116" s="86">
        <f t="shared" si="40"/>
        <v>0.0</v>
      </c>
      <c r="G116" s="89"/>
      <c r="I116" s="80"/>
      <c r="J116" s="81"/>
      <c r="K116" s="88" t="s">
        <v>72</v>
      </c>
      <c r="L116" s="84"/>
      <c r="M116" s="85">
        <v>34.9</v>
      </c>
      <c r="N116" s="86">
        <f t="shared" si="41"/>
        <v>0.0</v>
      </c>
      <c r="O116" s="89"/>
      <c r="Q116" s="80"/>
      <c r="R116" s="81"/>
      <c r="S116" s="88" t="s">
        <v>20</v>
      </c>
      <c r="T116" s="84"/>
      <c r="U116" s="85">
        <v>12.9</v>
      </c>
      <c r="V116" s="86">
        <f t="shared" si="39"/>
        <v>0.0</v>
      </c>
      <c r="W116" s="89"/>
      <c r="AC116" s="2"/>
    </row>
    <row r="117" spans="8:8" ht="15.35">
      <c r="A117" s="91"/>
      <c r="B117" s="92"/>
      <c r="C117" s="88" t="s">
        <v>79</v>
      </c>
      <c r="D117" s="84"/>
      <c r="E117" s="85">
        <v>29.9</v>
      </c>
      <c r="F117" s="86">
        <f t="shared" si="40"/>
        <v>0.0</v>
      </c>
      <c r="G117" s="89"/>
      <c r="I117" s="80"/>
      <c r="J117" s="81"/>
      <c r="K117" s="88" t="s">
        <v>73</v>
      </c>
      <c r="L117" s="84"/>
      <c r="M117" s="85">
        <v>34.9</v>
      </c>
      <c r="N117" s="86">
        <f t="shared" si="41"/>
        <v>0.0</v>
      </c>
      <c r="O117" s="89"/>
      <c r="Q117" s="80"/>
      <c r="R117" s="81"/>
      <c r="S117" s="88" t="s">
        <v>21</v>
      </c>
      <c r="T117" s="84"/>
      <c r="U117" s="85">
        <v>12.9</v>
      </c>
      <c r="V117" s="86">
        <f t="shared" si="39"/>
        <v>0.0</v>
      </c>
      <c r="W117" s="89"/>
      <c r="AC117" s="2"/>
    </row>
    <row r="118" spans="8:8" ht="19.75">
      <c r="C118" s="100" t="s">
        <v>80</v>
      </c>
      <c r="D118" s="94">
        <f>SUM(D112:D117)</f>
        <v>0.0</v>
      </c>
      <c r="E118" s="95" t="s">
        <v>234</v>
      </c>
      <c r="F118" s="96">
        <f>SUM(F112:G117)</f>
        <v>0.0</v>
      </c>
      <c r="G118" s="97"/>
      <c r="I118" s="80"/>
      <c r="J118" s="81"/>
      <c r="K118" s="88" t="s">
        <v>74</v>
      </c>
      <c r="L118" s="84"/>
      <c r="M118" s="85">
        <v>34.9</v>
      </c>
      <c r="N118" s="86">
        <f t="shared" si="41"/>
        <v>0.0</v>
      </c>
      <c r="O118" s="89"/>
      <c r="Q118" s="80"/>
      <c r="R118" s="81"/>
      <c r="S118" s="88" t="s">
        <v>23</v>
      </c>
      <c r="T118" s="84"/>
      <c r="U118" s="85">
        <v>12.9</v>
      </c>
      <c r="V118" s="86">
        <f t="shared" si="39"/>
        <v>0.0</v>
      </c>
      <c r="W118" s="89"/>
      <c r="AC118" s="2"/>
    </row>
    <row r="119" spans="8:8" ht="15.35">
      <c r="I119" s="80"/>
      <c r="J119" s="81"/>
      <c r="K119" s="88" t="s">
        <v>75</v>
      </c>
      <c r="L119" s="84"/>
      <c r="M119" s="85">
        <v>34.9</v>
      </c>
      <c r="N119" s="86">
        <f t="shared" si="41"/>
        <v>0.0</v>
      </c>
      <c r="O119" s="89"/>
      <c r="Q119" s="80"/>
      <c r="R119" s="81"/>
      <c r="S119" s="88" t="s">
        <v>22</v>
      </c>
      <c r="T119" s="84"/>
      <c r="U119" s="85">
        <v>12.9</v>
      </c>
      <c r="V119" s="86">
        <f t="shared" si="39"/>
        <v>0.0</v>
      </c>
      <c r="W119" s="89"/>
      <c r="AC119" s="2"/>
    </row>
    <row r="120" spans="8:8" ht="27.1">
      <c r="A120" s="52"/>
      <c r="B120" s="53"/>
      <c r="C120" s="53"/>
      <c r="D120" s="54" t="s">
        <v>150</v>
      </c>
      <c r="E120" s="53"/>
      <c r="F120" s="53"/>
      <c r="G120" s="55"/>
      <c r="I120" s="80"/>
      <c r="J120" s="81"/>
      <c r="K120" s="88" t="s">
        <v>76</v>
      </c>
      <c r="L120" s="84"/>
      <c r="M120" s="85">
        <v>34.9</v>
      </c>
      <c r="N120" s="86">
        <f t="shared" si="41"/>
        <v>0.0</v>
      </c>
      <c r="O120" s="89"/>
      <c r="Q120" s="80"/>
      <c r="R120" s="81"/>
      <c r="S120" s="88" t="s">
        <v>24</v>
      </c>
      <c r="T120" s="84"/>
      <c r="U120" s="85">
        <v>12.9</v>
      </c>
      <c r="V120" s="86">
        <f t="shared" si="39"/>
        <v>0.0</v>
      </c>
      <c r="W120" s="89"/>
      <c r="AC120" s="2"/>
    </row>
    <row r="121" spans="8:8" ht="19.75">
      <c r="A121" s="248"/>
      <c r="B121" s="60"/>
      <c r="C121" s="60"/>
      <c r="D121" s="61" t="s">
        <v>52</v>
      </c>
      <c r="E121" s="60"/>
      <c r="F121" s="60"/>
      <c r="G121" s="62"/>
      <c r="I121" s="80"/>
      <c r="J121" s="81"/>
      <c r="K121" s="88" t="s">
        <v>77</v>
      </c>
      <c r="L121" s="84"/>
      <c r="M121" s="85">
        <v>34.9</v>
      </c>
      <c r="N121" s="86">
        <f t="shared" si="41"/>
        <v>0.0</v>
      </c>
      <c r="O121" s="89"/>
      <c r="Q121" s="80"/>
      <c r="R121" s="81"/>
      <c r="S121" s="88" t="s">
        <v>28</v>
      </c>
      <c r="T121" s="84"/>
      <c r="U121" s="85">
        <v>12.9</v>
      </c>
      <c r="V121" s="86">
        <f t="shared" si="39"/>
        <v>0.0</v>
      </c>
      <c r="W121" s="89"/>
      <c r="AC121" s="2"/>
    </row>
    <row r="122" spans="8:8" ht="19.75">
      <c r="A122" s="69" t="s">
        <v>102</v>
      </c>
      <c r="B122" s="70" t="s">
        <v>101</v>
      </c>
      <c r="C122" s="65" t="s">
        <v>2</v>
      </c>
      <c r="D122" s="251" t="s">
        <v>103</v>
      </c>
      <c r="E122" s="252"/>
      <c r="F122" s="252"/>
      <c r="G122" s="253"/>
      <c r="I122" s="80"/>
      <c r="J122" s="81"/>
      <c r="K122" s="88" t="s">
        <v>78</v>
      </c>
      <c r="L122" s="84"/>
      <c r="M122" s="85">
        <v>34.9</v>
      </c>
      <c r="N122" s="86">
        <f t="shared" si="41"/>
        <v>0.0</v>
      </c>
      <c r="O122" s="89"/>
      <c r="Q122" s="91"/>
      <c r="R122" s="92"/>
      <c r="S122" s="88" t="s">
        <v>27</v>
      </c>
      <c r="T122" s="84"/>
      <c r="U122" s="85">
        <v>12.9</v>
      </c>
      <c r="V122" s="86">
        <f t="shared" si="39"/>
        <v>0.0</v>
      </c>
      <c r="W122" s="89"/>
      <c r="AC122" s="2"/>
    </row>
    <row r="123" spans="8:8" ht="19.5">
      <c r="A123" s="80"/>
      <c r="B123" s="81"/>
      <c r="C123" s="82" t="s">
        <v>66</v>
      </c>
      <c r="D123" s="76" t="s">
        <v>67</v>
      </c>
      <c r="E123" s="77" t="s">
        <v>68</v>
      </c>
      <c r="F123" s="78" t="s">
        <v>7</v>
      </c>
      <c r="G123" s="79"/>
      <c r="I123" s="80"/>
      <c r="J123" s="81"/>
      <c r="K123" s="88" t="s">
        <v>228</v>
      </c>
      <c r="L123" s="84"/>
      <c r="M123" s="85">
        <v>34.9</v>
      </c>
      <c r="N123" s="86">
        <f t="shared" si="41"/>
        <v>0.0</v>
      </c>
      <c r="O123" s="89"/>
      <c r="Q123" s="244"/>
      <c r="R123" s="244"/>
      <c r="S123" s="100" t="s">
        <v>29</v>
      </c>
      <c r="T123" s="94">
        <f>SUM(T111:T122)</f>
        <v>0.0</v>
      </c>
      <c r="U123" s="95" t="s">
        <v>234</v>
      </c>
      <c r="V123" s="102">
        <f>SUM(V111:W122)</f>
        <v>0.0</v>
      </c>
      <c r="W123" s="103"/>
      <c r="AC123" s="2"/>
    </row>
    <row r="124" spans="8:8" ht="19.5">
      <c r="A124" s="80"/>
      <c r="B124" s="81"/>
      <c r="C124" s="88" t="s">
        <v>69</v>
      </c>
      <c r="D124" s="84"/>
      <c r="E124" s="85">
        <v>18.5</v>
      </c>
      <c r="F124" s="86">
        <f t="shared" si="42" ref="F124:F135">(D124*E124)</f>
        <v>0.0</v>
      </c>
      <c r="G124" s="89"/>
      <c r="I124" s="204"/>
      <c r="J124" s="205"/>
      <c r="K124" s="88" t="s">
        <v>27</v>
      </c>
      <c r="L124" s="84"/>
      <c r="M124" s="85">
        <v>34.9</v>
      </c>
      <c r="N124" s="86">
        <f t="shared" si="43" ref="N124:N128">L124*M124</f>
        <v>0.0</v>
      </c>
      <c r="O124" s="89"/>
      <c r="P124" s="254"/>
      <c r="Q124" s="254"/>
      <c r="R124" s="254"/>
      <c r="S124" s="255"/>
      <c r="T124" s="256"/>
      <c r="U124" s="257"/>
      <c r="V124" s="255"/>
      <c r="AC124" s="2"/>
    </row>
    <row r="125" spans="8:8" ht="26.25">
      <c r="A125" s="80"/>
      <c r="B125" s="81"/>
      <c r="C125" s="88" t="s">
        <v>70</v>
      </c>
      <c r="D125" s="84"/>
      <c r="E125" s="85">
        <v>18.5</v>
      </c>
      <c r="F125" s="86">
        <f t="shared" si="42"/>
        <v>0.0</v>
      </c>
      <c r="G125" s="89"/>
      <c r="I125" s="204"/>
      <c r="J125" s="205"/>
      <c r="K125" s="171" t="s">
        <v>181</v>
      </c>
      <c r="L125" s="84"/>
      <c r="M125" s="85">
        <v>34.9</v>
      </c>
      <c r="N125" s="86">
        <f t="shared" si="43"/>
        <v>0.0</v>
      </c>
      <c r="O125" s="89"/>
      <c r="P125" s="254"/>
      <c r="Q125" s="108" t="s">
        <v>198</v>
      </c>
      <c r="R125" s="50"/>
      <c r="S125" s="50"/>
      <c r="T125" s="50"/>
      <c r="U125" s="50"/>
      <c r="V125" s="50"/>
      <c r="W125" s="51"/>
      <c r="Z125" s="244"/>
      <c r="AA125" s="244"/>
      <c r="AB125" s="244"/>
    </row>
    <row r="126" spans="8:8" ht="19.5">
      <c r="A126" s="80"/>
      <c r="B126" s="81"/>
      <c r="C126" s="88" t="s">
        <v>71</v>
      </c>
      <c r="D126" s="84"/>
      <c r="E126" s="85">
        <v>18.5</v>
      </c>
      <c r="F126" s="86">
        <f t="shared" si="42"/>
        <v>0.0</v>
      </c>
      <c r="G126" s="89"/>
      <c r="I126" s="204"/>
      <c r="J126" s="205"/>
      <c r="K126" s="171" t="s">
        <v>182</v>
      </c>
      <c r="L126" s="84"/>
      <c r="M126" s="85">
        <v>34.9</v>
      </c>
      <c r="N126" s="86">
        <f t="shared" si="43"/>
        <v>0.0</v>
      </c>
      <c r="O126" s="89"/>
      <c r="P126" s="254"/>
      <c r="Q126" s="56" t="s">
        <v>199</v>
      </c>
      <c r="R126" s="57"/>
      <c r="S126" s="57"/>
      <c r="T126" s="57"/>
      <c r="U126" s="57"/>
      <c r="V126" s="57"/>
      <c r="W126" s="58"/>
      <c r="Z126" s="244"/>
      <c r="AA126" s="244"/>
      <c r="AB126" s="244"/>
    </row>
    <row r="127" spans="8:8" ht="19.75">
      <c r="A127" s="80"/>
      <c r="B127" s="81"/>
      <c r="C127" s="88" t="s">
        <v>72</v>
      </c>
      <c r="D127" s="84" t="s">
        <v>263</v>
      </c>
      <c r="E127" s="85">
        <v>18.5</v>
      </c>
      <c r="F127" s="86" t="e">
        <f t="shared" si="42"/>
        <v>#VALUE!</v>
      </c>
      <c r="G127" s="89"/>
      <c r="I127" s="204"/>
      <c r="J127" s="205"/>
      <c r="K127" s="171" t="s">
        <v>183</v>
      </c>
      <c r="L127" s="84"/>
      <c r="M127" s="85">
        <v>34.9</v>
      </c>
      <c r="N127" s="86">
        <f t="shared" si="43"/>
        <v>0.0</v>
      </c>
      <c r="O127" s="89"/>
      <c r="P127" s="254"/>
      <c r="Q127" s="69"/>
      <c r="R127" s="70"/>
      <c r="S127" s="65" t="s">
        <v>2</v>
      </c>
      <c r="T127" s="66"/>
      <c r="U127" s="67"/>
      <c r="V127" s="67"/>
      <c r="W127" s="68"/>
      <c r="Z127" s="244"/>
      <c r="AA127" s="244"/>
      <c r="AB127" s="244"/>
    </row>
    <row r="128" spans="8:8" ht="16.5">
      <c r="A128" s="80"/>
      <c r="B128" s="81"/>
      <c r="C128" s="88" t="s">
        <v>73</v>
      </c>
      <c r="D128" s="84"/>
      <c r="E128" s="85">
        <v>18.5</v>
      </c>
      <c r="F128" s="86">
        <f t="shared" si="42"/>
        <v>0.0</v>
      </c>
      <c r="G128" s="89"/>
      <c r="I128" s="91"/>
      <c r="J128" s="92"/>
      <c r="K128" s="171" t="s">
        <v>184</v>
      </c>
      <c r="L128" s="84"/>
      <c r="M128" s="85">
        <v>34.9</v>
      </c>
      <c r="N128" s="86">
        <f t="shared" si="43"/>
        <v>0.0</v>
      </c>
      <c r="O128" s="89"/>
      <c r="P128" s="254"/>
      <c r="Q128" s="80"/>
      <c r="R128" s="81"/>
      <c r="S128" s="82" t="s">
        <v>6</v>
      </c>
      <c r="T128" s="76" t="s">
        <v>67</v>
      </c>
      <c r="U128" s="77" t="s">
        <v>68</v>
      </c>
      <c r="V128" s="78" t="s">
        <v>7</v>
      </c>
      <c r="W128" s="79"/>
      <c r="Z128" s="244"/>
      <c r="AA128" s="244"/>
      <c r="AB128" s="244"/>
    </row>
    <row r="129" spans="8:8" ht="19.75">
      <c r="A129" s="80"/>
      <c r="B129" s="81"/>
      <c r="C129" s="88" t="s">
        <v>74</v>
      </c>
      <c r="D129" s="84" t="s">
        <v>261</v>
      </c>
      <c r="E129" s="85">
        <v>18.5</v>
      </c>
      <c r="F129" s="86" t="e">
        <f t="shared" si="42"/>
        <v>#VALUE!</v>
      </c>
      <c r="G129" s="89"/>
      <c r="I129" s="258"/>
      <c r="J129" s="258"/>
      <c r="K129" s="100" t="s">
        <v>80</v>
      </c>
      <c r="L129" s="94">
        <f>SUM(L113:L128)</f>
        <v>0.0</v>
      </c>
      <c r="M129" s="95" t="s">
        <v>234</v>
      </c>
      <c r="N129" s="102">
        <f>SUM(N113:O128)</f>
        <v>0.0</v>
      </c>
      <c r="O129" s="103"/>
      <c r="P129" s="254"/>
      <c r="Q129" s="80"/>
      <c r="R129" s="81"/>
      <c r="S129" s="88" t="s">
        <v>12</v>
      </c>
      <c r="T129" s="84"/>
      <c r="U129" s="85">
        <v>16.9</v>
      </c>
      <c r="V129" s="86">
        <f t="shared" si="44" ref="V129:V136">T129*U129</f>
        <v>0.0</v>
      </c>
      <c r="W129" s="89"/>
      <c r="Z129" s="244"/>
      <c r="AA129" s="244"/>
      <c r="AB129" s="244"/>
    </row>
    <row r="130" spans="8:8">
      <c r="A130" s="80"/>
      <c r="B130" s="81"/>
      <c r="C130" s="88" t="s">
        <v>75</v>
      </c>
      <c r="D130" s="84"/>
      <c r="E130" s="85">
        <v>18.5</v>
      </c>
      <c r="F130" s="86">
        <f t="shared" si="42"/>
        <v>0.0</v>
      </c>
      <c r="G130" s="89"/>
      <c r="P130" s="254"/>
      <c r="Q130" s="80"/>
      <c r="R130" s="81"/>
      <c r="S130" s="88" t="s">
        <v>14</v>
      </c>
      <c r="T130" s="84"/>
      <c r="U130" s="85">
        <v>16.9</v>
      </c>
      <c r="V130" s="86">
        <f t="shared" si="44"/>
        <v>0.0</v>
      </c>
      <c r="W130" s="89"/>
      <c r="Z130" s="244"/>
      <c r="AA130" s="244"/>
      <c r="AB130" s="244"/>
    </row>
    <row r="131" spans="8:8" ht="15.75">
      <c r="A131" s="80"/>
      <c r="B131" s="81"/>
      <c r="C131" s="88" t="s">
        <v>76</v>
      </c>
      <c r="D131" s="84"/>
      <c r="E131" s="85">
        <v>18.5</v>
      </c>
      <c r="F131" s="86">
        <f t="shared" si="42"/>
        <v>0.0</v>
      </c>
      <c r="G131" s="89"/>
      <c r="K131" s="1"/>
      <c r="L131" s="1"/>
      <c r="M131" s="2"/>
      <c r="P131" s="254"/>
      <c r="Q131" s="80"/>
      <c r="R131" s="81"/>
      <c r="S131" s="88" t="s">
        <v>17</v>
      </c>
      <c r="T131" s="84"/>
      <c r="U131" s="85">
        <v>16.9</v>
      </c>
      <c r="V131" s="86">
        <f t="shared" si="44"/>
        <v>0.0</v>
      </c>
      <c r="W131" s="89"/>
      <c r="Z131" s="244"/>
      <c r="AA131" s="244"/>
      <c r="AB131" s="244"/>
    </row>
    <row r="132" spans="8:8" ht="26.25">
      <c r="A132" s="80"/>
      <c r="B132" s="81"/>
      <c r="C132" s="88" t="s">
        <v>77</v>
      </c>
      <c r="D132" s="84"/>
      <c r="E132" s="85">
        <v>18.5</v>
      </c>
      <c r="F132" s="86">
        <f t="shared" si="42"/>
        <v>0.0</v>
      </c>
      <c r="G132" s="89"/>
      <c r="I132" s="52"/>
      <c r="J132" s="53"/>
      <c r="K132" s="53"/>
      <c r="L132" s="54" t="s">
        <v>168</v>
      </c>
      <c r="M132" s="53"/>
      <c r="N132" s="53"/>
      <c r="O132" s="55"/>
      <c r="P132" s="254"/>
      <c r="Q132" s="80"/>
      <c r="R132" s="81"/>
      <c r="S132" s="88" t="s">
        <v>21</v>
      </c>
      <c r="T132" s="84"/>
      <c r="U132" s="85">
        <v>16.9</v>
      </c>
      <c r="V132" s="86">
        <f t="shared" si="44"/>
        <v>0.0</v>
      </c>
      <c r="W132" s="89"/>
      <c r="Z132" s="244"/>
      <c r="AA132" s="244"/>
      <c r="AB132" s="244"/>
    </row>
    <row r="133" spans="8:8" ht="19.5">
      <c r="A133" s="80"/>
      <c r="B133" s="81"/>
      <c r="C133" s="88" t="s">
        <v>78</v>
      </c>
      <c r="D133" s="84"/>
      <c r="E133" s="85">
        <v>18.5</v>
      </c>
      <c r="F133" s="86">
        <f t="shared" si="42"/>
        <v>0.0</v>
      </c>
      <c r="G133" s="89"/>
      <c r="I133" s="59"/>
      <c r="J133" s="60"/>
      <c r="K133" s="60"/>
      <c r="L133" s="61" t="s">
        <v>62</v>
      </c>
      <c r="M133" s="60"/>
      <c r="N133" s="60"/>
      <c r="O133" s="62"/>
      <c r="P133" s="254"/>
      <c r="Q133" s="80"/>
      <c r="R133" s="81"/>
      <c r="S133" s="88" t="s">
        <v>229</v>
      </c>
      <c r="T133" s="84"/>
      <c r="U133" s="85">
        <v>16.9</v>
      </c>
      <c r="V133" s="86">
        <f t="shared" si="44"/>
        <v>0.0</v>
      </c>
      <c r="W133" s="89"/>
      <c r="Z133" s="244"/>
      <c r="AA133" s="244"/>
      <c r="AB133" s="244"/>
    </row>
    <row r="134" spans="8:8" ht="18.75">
      <c r="A134" s="204"/>
      <c r="B134" s="205"/>
      <c r="C134" s="73" t="s">
        <v>228</v>
      </c>
      <c r="D134" s="84"/>
      <c r="E134" s="85">
        <v>18.5</v>
      </c>
      <c r="F134" s="86">
        <f t="shared" si="42"/>
        <v>0.0</v>
      </c>
      <c r="G134" s="89"/>
      <c r="I134" s="249"/>
      <c r="J134" s="250"/>
      <c r="K134" s="65" t="s">
        <v>2</v>
      </c>
      <c r="L134" s="66"/>
      <c r="M134" s="67"/>
      <c r="N134" s="67"/>
      <c r="O134" s="68"/>
      <c r="P134" s="254"/>
      <c r="Q134" s="80"/>
      <c r="R134" s="81"/>
      <c r="S134" s="88" t="s">
        <v>22</v>
      </c>
      <c r="T134" s="84"/>
      <c r="U134" s="85">
        <v>16.9</v>
      </c>
      <c r="V134" s="86">
        <f t="shared" si="44"/>
        <v>0.0</v>
      </c>
      <c r="W134" s="89"/>
      <c r="Z134" s="244"/>
      <c r="AA134" s="244"/>
      <c r="AB134" s="244"/>
    </row>
    <row r="135" spans="8:8" ht="16.85">
      <c r="A135" s="91"/>
      <c r="B135" s="92"/>
      <c r="C135" s="88" t="s">
        <v>79</v>
      </c>
      <c r="D135" s="84" t="s">
        <v>262</v>
      </c>
      <c r="E135" s="85">
        <v>18.5</v>
      </c>
      <c r="F135" s="86" t="e">
        <f t="shared" si="42"/>
        <v>#VALUE!</v>
      </c>
      <c r="G135" s="89"/>
      <c r="I135" s="98" t="s">
        <v>131</v>
      </c>
      <c r="J135" s="99" t="s">
        <v>173</v>
      </c>
      <c r="K135" s="82" t="s">
        <v>66</v>
      </c>
      <c r="L135" s="76" t="s">
        <v>67</v>
      </c>
      <c r="M135" s="77" t="s">
        <v>68</v>
      </c>
      <c r="N135" s="78" t="s">
        <v>7</v>
      </c>
      <c r="O135" s="79"/>
      <c r="P135" s="254"/>
      <c r="Q135" s="80"/>
      <c r="R135" s="81"/>
      <c r="S135" s="88" t="s">
        <v>24</v>
      </c>
      <c r="T135" s="84"/>
      <c r="U135" s="85">
        <v>16.9</v>
      </c>
      <c r="V135" s="86">
        <f t="shared" si="44"/>
        <v>0.0</v>
      </c>
      <c r="W135" s="89"/>
      <c r="Z135" s="244"/>
      <c r="AA135" s="244"/>
      <c r="AB135" s="244"/>
    </row>
    <row r="136" spans="8:8" ht="19.5">
      <c r="C136" s="100" t="s">
        <v>80</v>
      </c>
      <c r="D136" s="94">
        <f>SUM(D124:D135)</f>
        <v>0.0</v>
      </c>
      <c r="E136" s="95" t="s">
        <v>234</v>
      </c>
      <c r="F136" s="96" t="e">
        <f>SUM(F124:G135)</f>
        <v>#VALUE!</v>
      </c>
      <c r="G136" s="97"/>
      <c r="I136" s="80"/>
      <c r="J136" s="81"/>
      <c r="K136" s="88" t="s">
        <v>69</v>
      </c>
      <c r="L136" s="84"/>
      <c r="M136" s="85">
        <v>28.9</v>
      </c>
      <c r="N136" s="172">
        <f>L136*M136</f>
        <v>0.0</v>
      </c>
      <c r="O136" s="173"/>
      <c r="P136" s="254"/>
      <c r="Q136" s="91"/>
      <c r="R136" s="92"/>
      <c r="S136" s="88" t="s">
        <v>27</v>
      </c>
      <c r="T136" s="84"/>
      <c r="U136" s="85">
        <v>16.9</v>
      </c>
      <c r="V136" s="86">
        <f t="shared" si="44"/>
        <v>0.0</v>
      </c>
      <c r="W136" s="89"/>
      <c r="Z136" s="244"/>
      <c r="AA136" s="244"/>
      <c r="AB136" s="244"/>
    </row>
    <row r="137" spans="8:8" ht="19.5">
      <c r="I137" s="80"/>
      <c r="J137" s="81"/>
      <c r="K137" s="88" t="s">
        <v>70</v>
      </c>
      <c r="L137" s="84"/>
      <c r="M137" s="85">
        <v>28.9</v>
      </c>
      <c r="N137" s="172">
        <f t="shared" si="45" ref="N137:N147">L137*M137</f>
        <v>0.0</v>
      </c>
      <c r="O137" s="173"/>
      <c r="P137" s="254"/>
      <c r="Q137" s="254"/>
      <c r="R137" s="254"/>
      <c r="S137" s="100" t="s">
        <v>29</v>
      </c>
      <c r="T137" s="94">
        <f>SUM(T129:T136)</f>
        <v>0.0</v>
      </c>
      <c r="U137" s="95" t="s">
        <v>234</v>
      </c>
      <c r="V137" s="102">
        <f>SUM(V129:W136)</f>
        <v>0.0</v>
      </c>
      <c r="W137" s="103"/>
      <c r="Z137" s="244"/>
      <c r="AA137" s="244"/>
      <c r="AB137" s="244"/>
    </row>
    <row r="138" spans="8:8" ht="27.0">
      <c r="A138" s="247"/>
      <c r="B138" s="53"/>
      <c r="C138" s="53"/>
      <c r="D138" s="54" t="s">
        <v>151</v>
      </c>
      <c r="E138" s="53"/>
      <c r="F138" s="53"/>
      <c r="G138" s="55"/>
      <c r="I138" s="80"/>
      <c r="J138" s="81"/>
      <c r="K138" s="88" t="s">
        <v>71</v>
      </c>
      <c r="L138" s="84"/>
      <c r="M138" s="85">
        <v>28.9</v>
      </c>
      <c r="N138" s="172">
        <f t="shared" si="45"/>
        <v>0.0</v>
      </c>
      <c r="O138" s="173"/>
      <c r="P138" s="254"/>
      <c r="Z138" s="244"/>
      <c r="AA138" s="244"/>
      <c r="AB138" s="244"/>
    </row>
    <row r="139" spans="8:8" ht="27.0">
      <c r="A139" s="59"/>
      <c r="B139" s="60"/>
      <c r="C139" s="60"/>
      <c r="D139" s="61" t="s">
        <v>53</v>
      </c>
      <c r="E139" s="60"/>
      <c r="F139" s="60"/>
      <c r="G139" s="62"/>
      <c r="I139" s="80"/>
      <c r="J139" s="81"/>
      <c r="K139" s="88" t="s">
        <v>72</v>
      </c>
      <c r="L139" s="84"/>
      <c r="M139" s="85">
        <v>28.9</v>
      </c>
      <c r="N139" s="172">
        <f t="shared" si="45"/>
        <v>0.0</v>
      </c>
      <c r="O139" s="173"/>
      <c r="P139" s="254"/>
      <c r="Q139" s="108" t="s">
        <v>185</v>
      </c>
      <c r="R139" s="50"/>
      <c r="S139" s="50"/>
      <c r="T139" s="50"/>
      <c r="U139" s="50"/>
      <c r="V139" s="50"/>
      <c r="W139" s="51"/>
      <c r="Z139" s="244"/>
      <c r="AA139" s="244"/>
      <c r="AB139" s="244"/>
    </row>
    <row r="140" spans="8:8" ht="19.5">
      <c r="A140" s="249" t="s">
        <v>102</v>
      </c>
      <c r="B140" s="250" t="s">
        <v>101</v>
      </c>
      <c r="C140" s="65" t="s">
        <v>2</v>
      </c>
      <c r="D140" s="259" t="s">
        <v>104</v>
      </c>
      <c r="E140" s="260"/>
      <c r="F140" s="260"/>
      <c r="G140" s="261"/>
      <c r="I140" s="80"/>
      <c r="J140" s="81"/>
      <c r="K140" s="88" t="s">
        <v>73</v>
      </c>
      <c r="L140" s="84"/>
      <c r="M140" s="85">
        <v>28.9</v>
      </c>
      <c r="N140" s="172">
        <f t="shared" si="45"/>
        <v>0.0</v>
      </c>
      <c r="O140" s="173"/>
      <c r="P140" s="254"/>
      <c r="Q140" s="56" t="s">
        <v>83</v>
      </c>
      <c r="R140" s="57"/>
      <c r="S140" s="57"/>
      <c r="T140" s="57"/>
      <c r="U140" s="57"/>
      <c r="V140" s="57"/>
      <c r="W140" s="58"/>
      <c r="Z140" s="244"/>
      <c r="AA140" s="244"/>
      <c r="AB140" s="244"/>
    </row>
    <row r="141" spans="8:8" ht="19.75">
      <c r="A141" s="80"/>
      <c r="B141" s="81"/>
      <c r="C141" s="82" t="s">
        <v>66</v>
      </c>
      <c r="D141" s="76" t="s">
        <v>67</v>
      </c>
      <c r="E141" s="77" t="s">
        <v>68</v>
      </c>
      <c r="F141" s="78" t="s">
        <v>7</v>
      </c>
      <c r="G141" s="79"/>
      <c r="I141" s="80"/>
      <c r="J141" s="81"/>
      <c r="K141" s="88" t="s">
        <v>74</v>
      </c>
      <c r="L141" s="84" t="s">
        <v>253</v>
      </c>
      <c r="M141" s="85">
        <v>28.9</v>
      </c>
      <c r="N141" s="172" t="e">
        <f t="shared" si="45"/>
        <v>#VALUE!</v>
      </c>
      <c r="O141" s="173"/>
      <c r="P141" s="254"/>
      <c r="Q141" s="69"/>
      <c r="R141" s="70"/>
      <c r="S141" s="65" t="s">
        <v>2</v>
      </c>
      <c r="T141" s="66"/>
      <c r="U141" s="67"/>
      <c r="V141" s="67"/>
      <c r="W141" s="68"/>
      <c r="Z141" s="244"/>
      <c r="AA141" s="244"/>
      <c r="AB141" s="244"/>
    </row>
    <row r="142" spans="8:8" ht="15.75">
      <c r="A142" s="80"/>
      <c r="B142" s="81"/>
      <c r="C142" s="88" t="s">
        <v>69</v>
      </c>
      <c r="D142" s="84"/>
      <c r="E142" s="85">
        <v>24.9</v>
      </c>
      <c r="F142" s="86">
        <f t="shared" si="46" ref="F142:F153">(D142*E142)</f>
        <v>0.0</v>
      </c>
      <c r="G142" s="89"/>
      <c r="I142" s="80"/>
      <c r="J142" s="81"/>
      <c r="K142" s="88" t="s">
        <v>75</v>
      </c>
      <c r="L142" s="84"/>
      <c r="M142" s="85">
        <v>28.9</v>
      </c>
      <c r="N142" s="172">
        <f t="shared" si="45"/>
        <v>0.0</v>
      </c>
      <c r="O142" s="173"/>
      <c r="P142" s="254"/>
      <c r="Q142" s="80"/>
      <c r="R142" s="81"/>
      <c r="S142" s="82" t="s">
        <v>6</v>
      </c>
      <c r="T142" s="76" t="s">
        <v>67</v>
      </c>
      <c r="U142" s="77" t="s">
        <v>68</v>
      </c>
      <c r="V142" s="78" t="s">
        <v>7</v>
      </c>
      <c r="W142" s="79"/>
      <c r="X142" s="254"/>
      <c r="Y142" s="254"/>
      <c r="Z142" s="254"/>
      <c r="AA142" s="244"/>
      <c r="AB142" s="244"/>
    </row>
    <row r="143" spans="8:8">
      <c r="A143" s="80"/>
      <c r="B143" s="81"/>
      <c r="C143" s="88" t="s">
        <v>70</v>
      </c>
      <c r="D143" s="84"/>
      <c r="E143" s="85">
        <v>24.9</v>
      </c>
      <c r="F143" s="86">
        <f t="shared" si="46"/>
        <v>0.0</v>
      </c>
      <c r="G143" s="89"/>
      <c r="I143" s="80"/>
      <c r="J143" s="81"/>
      <c r="K143" s="88" t="s">
        <v>76</v>
      </c>
      <c r="L143" s="84"/>
      <c r="M143" s="85">
        <v>28.9</v>
      </c>
      <c r="N143" s="172">
        <f t="shared" si="45"/>
        <v>0.0</v>
      </c>
      <c r="O143" s="173"/>
      <c r="P143" s="254"/>
      <c r="Q143" s="80"/>
      <c r="R143" s="81"/>
      <c r="S143" s="88" t="s">
        <v>12</v>
      </c>
      <c r="T143" s="84"/>
      <c r="U143" s="85">
        <v>29.9</v>
      </c>
      <c r="V143" s="86">
        <f t="shared" si="47" ref="V143:V149">T143*U143</f>
        <v>0.0</v>
      </c>
      <c r="W143" s="89"/>
      <c r="Z143" s="244"/>
      <c r="AA143" s="244"/>
      <c r="AB143" s="244"/>
    </row>
    <row r="144" spans="8:8">
      <c r="A144" s="80"/>
      <c r="B144" s="81"/>
      <c r="C144" s="88" t="s">
        <v>71</v>
      </c>
      <c r="D144" s="84"/>
      <c r="E144" s="85">
        <v>24.9</v>
      </c>
      <c r="F144" s="86">
        <f t="shared" si="46"/>
        <v>0.0</v>
      </c>
      <c r="G144" s="89"/>
      <c r="I144" s="80"/>
      <c r="J144" s="81"/>
      <c r="K144" s="88" t="s">
        <v>77</v>
      </c>
      <c r="L144" s="84"/>
      <c r="M144" s="85">
        <v>28.9</v>
      </c>
      <c r="N144" s="172">
        <f t="shared" si="45"/>
        <v>0.0</v>
      </c>
      <c r="O144" s="173"/>
      <c r="P144" s="254"/>
      <c r="Q144" s="80"/>
      <c r="R144" s="81"/>
      <c r="S144" s="88" t="s">
        <v>14</v>
      </c>
      <c r="T144" s="84"/>
      <c r="U144" s="85">
        <v>29.9</v>
      </c>
      <c r="V144" s="86">
        <f t="shared" si="47"/>
        <v>0.0</v>
      </c>
      <c r="W144" s="89"/>
      <c r="Z144" s="244"/>
      <c r="AA144" s="244"/>
      <c r="AB144" s="244"/>
    </row>
    <row r="145" spans="8:8">
      <c r="A145" s="80"/>
      <c r="B145" s="81"/>
      <c r="C145" s="88" t="s">
        <v>72</v>
      </c>
      <c r="D145" s="84"/>
      <c r="E145" s="85">
        <v>24.9</v>
      </c>
      <c r="F145" s="86">
        <f t="shared" si="46"/>
        <v>0.0</v>
      </c>
      <c r="G145" s="89"/>
      <c r="I145" s="80"/>
      <c r="J145" s="81"/>
      <c r="K145" s="88" t="s">
        <v>229</v>
      </c>
      <c r="L145" s="84"/>
      <c r="M145" s="85">
        <v>29.9</v>
      </c>
      <c r="N145" s="172">
        <f t="shared" si="45"/>
        <v>0.0</v>
      </c>
      <c r="O145" s="173"/>
      <c r="P145" s="254"/>
      <c r="Q145" s="80"/>
      <c r="R145" s="81"/>
      <c r="S145" s="88" t="s">
        <v>28</v>
      </c>
      <c r="T145" s="84"/>
      <c r="U145" s="85">
        <v>29.9</v>
      </c>
      <c r="V145" s="86">
        <f t="shared" si="47"/>
        <v>0.0</v>
      </c>
      <c r="W145" s="89"/>
      <c r="Z145" s="244"/>
      <c r="AA145" s="244"/>
      <c r="AB145" s="244"/>
    </row>
    <row r="146" spans="8:8">
      <c r="A146" s="80"/>
      <c r="B146" s="81"/>
      <c r="C146" s="88" t="s">
        <v>73</v>
      </c>
      <c r="D146" s="84"/>
      <c r="E146" s="85">
        <v>24.9</v>
      </c>
      <c r="F146" s="86">
        <f t="shared" si="46"/>
        <v>0.0</v>
      </c>
      <c r="G146" s="89"/>
      <c r="I146" s="80"/>
      <c r="J146" s="81"/>
      <c r="K146" s="88" t="s">
        <v>78</v>
      </c>
      <c r="L146" s="84"/>
      <c r="M146" s="85">
        <v>28.9</v>
      </c>
      <c r="N146" s="172">
        <f t="shared" si="45"/>
        <v>0.0</v>
      </c>
      <c r="O146" s="173"/>
      <c r="P146" s="254"/>
      <c r="Q146" s="80"/>
      <c r="R146" s="81"/>
      <c r="S146" s="88" t="s">
        <v>17</v>
      </c>
      <c r="T146" s="84"/>
      <c r="U146" s="85">
        <v>29.9</v>
      </c>
      <c r="V146" s="86">
        <f t="shared" si="47"/>
        <v>0.0</v>
      </c>
      <c r="W146" s="89"/>
      <c r="Z146" s="244"/>
      <c r="AA146" s="244"/>
      <c r="AB146" s="244"/>
    </row>
    <row r="147" spans="8:8" ht="15.35">
      <c r="A147" s="80"/>
      <c r="B147" s="81"/>
      <c r="C147" s="88" t="s">
        <v>74</v>
      </c>
      <c r="D147" s="84"/>
      <c r="E147" s="85">
        <v>24.9</v>
      </c>
      <c r="F147" s="86">
        <f t="shared" si="46"/>
        <v>0.0</v>
      </c>
      <c r="G147" s="89"/>
      <c r="I147" s="91"/>
      <c r="J147" s="92"/>
      <c r="K147" s="88" t="s">
        <v>79</v>
      </c>
      <c r="L147" s="84" t="s">
        <v>254</v>
      </c>
      <c r="M147" s="85">
        <v>28.9</v>
      </c>
      <c r="N147" s="172" t="e">
        <f t="shared" si="45"/>
        <v>#VALUE!</v>
      </c>
      <c r="O147" s="173"/>
      <c r="P147" s="254"/>
      <c r="Q147" s="80"/>
      <c r="R147" s="81"/>
      <c r="S147" s="88" t="s">
        <v>229</v>
      </c>
      <c r="T147" s="84"/>
      <c r="U147" s="85">
        <v>29.9</v>
      </c>
      <c r="V147" s="86">
        <f t="shared" si="47"/>
        <v>0.0</v>
      </c>
      <c r="W147" s="89"/>
      <c r="Z147" s="244"/>
      <c r="AA147" s="244"/>
      <c r="AB147" s="244"/>
    </row>
    <row r="148" spans="8:8" ht="19.5">
      <c r="A148" s="80"/>
      <c r="B148" s="81"/>
      <c r="C148" s="88" t="s">
        <v>75</v>
      </c>
      <c r="D148" s="84"/>
      <c r="E148" s="85">
        <v>24.9</v>
      </c>
      <c r="F148" s="86">
        <f t="shared" si="46"/>
        <v>0.0</v>
      </c>
      <c r="G148" s="89"/>
      <c r="I148" s="258"/>
      <c r="J148" s="258"/>
      <c r="K148" s="100" t="s">
        <v>80</v>
      </c>
      <c r="L148" s="94">
        <f>SUM(L136:L147)</f>
        <v>0.0</v>
      </c>
      <c r="M148" s="95" t="s">
        <v>234</v>
      </c>
      <c r="N148" s="102" t="e">
        <f>SUM(N136:O147)</f>
        <v>#VALUE!</v>
      </c>
      <c r="O148" s="103"/>
      <c r="P148" s="254"/>
      <c r="Q148" s="80"/>
      <c r="R148" s="81"/>
      <c r="S148" s="88" t="s">
        <v>21</v>
      </c>
      <c r="T148" s="84"/>
      <c r="U148" s="85">
        <v>29.9</v>
      </c>
      <c r="V148" s="86">
        <f t="shared" si="47"/>
        <v>0.0</v>
      </c>
      <c r="W148" s="89"/>
      <c r="Z148" s="244"/>
      <c r="AA148" s="244"/>
      <c r="AB148" s="244"/>
    </row>
    <row r="149" spans="8:8" ht="15.75">
      <c r="A149" s="80"/>
      <c r="B149" s="81"/>
      <c r="C149" s="88" t="s">
        <v>76</v>
      </c>
      <c r="D149" s="84"/>
      <c r="E149" s="85">
        <v>24.9</v>
      </c>
      <c r="F149" s="86">
        <f t="shared" si="46"/>
        <v>0.0</v>
      </c>
      <c r="G149" s="89"/>
      <c r="P149" s="254"/>
      <c r="Q149" s="80"/>
      <c r="R149" s="81"/>
      <c r="S149" s="88" t="s">
        <v>22</v>
      </c>
      <c r="T149" s="84"/>
      <c r="U149" s="85">
        <v>29.9</v>
      </c>
      <c r="V149" s="86">
        <f t="shared" si="47"/>
        <v>0.0</v>
      </c>
      <c r="W149" s="89"/>
      <c r="Z149" s="244"/>
      <c r="AA149" s="244"/>
      <c r="AB149" s="244"/>
    </row>
    <row r="150" spans="8:8" ht="26.25">
      <c r="A150" s="80"/>
      <c r="B150" s="81"/>
      <c r="C150" s="88" t="s">
        <v>77</v>
      </c>
      <c r="D150" s="84"/>
      <c r="E150" s="85">
        <v>24.9</v>
      </c>
      <c r="F150" s="86">
        <f t="shared" si="46"/>
        <v>0.0</v>
      </c>
      <c r="G150" s="89"/>
      <c r="I150" s="108" t="s">
        <v>233</v>
      </c>
      <c r="J150" s="50"/>
      <c r="K150" s="50"/>
      <c r="L150" s="50"/>
      <c r="M150" s="50"/>
      <c r="N150" s="50"/>
      <c r="O150" s="51"/>
      <c r="P150" s="254"/>
      <c r="Q150" s="80"/>
      <c r="R150" s="81"/>
      <c r="S150" s="88" t="s">
        <v>24</v>
      </c>
      <c r="T150" s="84"/>
      <c r="U150" s="85">
        <v>29.9</v>
      </c>
      <c r="V150" s="86">
        <f t="shared" si="48" ref="V150">T150*U150</f>
        <v>0.0</v>
      </c>
      <c r="W150" s="89"/>
      <c r="Z150" s="244"/>
      <c r="AA150" s="244"/>
      <c r="AB150" s="244"/>
    </row>
    <row r="151" spans="8:8" ht="19.5">
      <c r="A151" s="80"/>
      <c r="B151" s="81"/>
      <c r="C151" s="73" t="s">
        <v>228</v>
      </c>
      <c r="D151" s="84"/>
      <c r="E151" s="85">
        <v>24.9</v>
      </c>
      <c r="F151" s="86">
        <f t="shared" si="46"/>
        <v>0.0</v>
      </c>
      <c r="G151" s="89"/>
      <c r="I151" s="56" t="s">
        <v>230</v>
      </c>
      <c r="J151" s="57"/>
      <c r="K151" s="57"/>
      <c r="L151" s="57"/>
      <c r="M151" s="57"/>
      <c r="N151" s="57"/>
      <c r="O151" s="58"/>
      <c r="P151" s="254"/>
      <c r="Q151" s="91"/>
      <c r="R151" s="92"/>
      <c r="S151" s="88" t="s">
        <v>27</v>
      </c>
      <c r="T151" s="84"/>
      <c r="U151" s="85">
        <v>29.9</v>
      </c>
      <c r="V151" s="86">
        <f t="shared" si="49" ref="V151">T151*U151</f>
        <v>0.0</v>
      </c>
      <c r="W151" s="89"/>
      <c r="Z151" s="244"/>
      <c r="AA151" s="244"/>
      <c r="AB151" s="244"/>
    </row>
    <row r="152" spans="8:8" ht="19.5">
      <c r="A152" s="80"/>
      <c r="B152" s="81"/>
      <c r="C152" s="88" t="s">
        <v>78</v>
      </c>
      <c r="D152" s="84"/>
      <c r="E152" s="85">
        <v>24.9</v>
      </c>
      <c r="F152" s="86">
        <f t="shared" si="46"/>
        <v>0.0</v>
      </c>
      <c r="G152" s="89"/>
      <c r="I152" s="249"/>
      <c r="J152" s="250"/>
      <c r="K152" s="65" t="s">
        <v>2</v>
      </c>
      <c r="L152" s="66"/>
      <c r="M152" s="67"/>
      <c r="N152" s="67"/>
      <c r="O152" s="68"/>
      <c r="P152" s="254"/>
      <c r="Q152" s="244"/>
      <c r="R152" s="244"/>
      <c r="S152" s="100" t="s">
        <v>29</v>
      </c>
      <c r="T152" s="94">
        <f>SUM(T143:T151)</f>
        <v>0.0</v>
      </c>
      <c r="U152" s="95" t="s">
        <v>234</v>
      </c>
      <c r="V152" s="102">
        <f>SUM(V143:W151)</f>
        <v>0.0</v>
      </c>
      <c r="W152" s="103"/>
      <c r="Z152" s="244"/>
      <c r="AA152" s="244"/>
      <c r="AB152" s="244"/>
    </row>
    <row r="153" spans="8:8" ht="16.5">
      <c r="A153" s="91"/>
      <c r="B153" s="92"/>
      <c r="C153" s="88" t="s">
        <v>79</v>
      </c>
      <c r="D153" s="84"/>
      <c r="E153" s="85">
        <v>24.9</v>
      </c>
      <c r="F153" s="86">
        <f t="shared" si="46"/>
        <v>0.0</v>
      </c>
      <c r="G153" s="89"/>
      <c r="I153" s="98" t="s">
        <v>131</v>
      </c>
      <c r="J153" s="99" t="s">
        <v>173</v>
      </c>
      <c r="K153" s="82" t="s">
        <v>6</v>
      </c>
      <c r="L153" s="76" t="s">
        <v>67</v>
      </c>
      <c r="M153" s="77" t="s">
        <v>68</v>
      </c>
      <c r="N153" s="78" t="s">
        <v>7</v>
      </c>
      <c r="O153" s="79"/>
      <c r="P153" s="254"/>
      <c r="Z153" s="244"/>
      <c r="AA153" s="244"/>
      <c r="AB153" s="244"/>
    </row>
    <row r="154" spans="8:8" ht="27.0">
      <c r="C154" s="100" t="s">
        <v>80</v>
      </c>
      <c r="D154" s="94">
        <f>SUM(D142:D153)</f>
        <v>0.0</v>
      </c>
      <c r="E154" s="95" t="s">
        <v>234</v>
      </c>
      <c r="F154" s="96">
        <f>SUM(F142:G153)</f>
        <v>0.0</v>
      </c>
      <c r="G154" s="97"/>
      <c r="I154" s="80"/>
      <c r="J154" s="81"/>
      <c r="K154" s="88" t="s">
        <v>12</v>
      </c>
      <c r="L154" s="84"/>
      <c r="M154" s="85">
        <v>29.5</v>
      </c>
      <c r="N154" s="172">
        <f t="shared" si="50" ref="N154:N155">L154*M154</f>
        <v>0.0</v>
      </c>
      <c r="O154" s="173"/>
      <c r="P154" s="254"/>
      <c r="Q154" s="108" t="s">
        <v>186</v>
      </c>
      <c r="R154" s="50"/>
      <c r="S154" s="50"/>
      <c r="T154" s="50"/>
      <c r="U154" s="50"/>
      <c r="V154" s="50"/>
      <c r="W154" s="51"/>
      <c r="Z154" s="244"/>
      <c r="AA154" s="244"/>
      <c r="AB154" s="244"/>
    </row>
    <row r="155" spans="8:8" ht="19.5">
      <c r="I155" s="80"/>
      <c r="J155" s="81"/>
      <c r="K155" s="88" t="s">
        <v>17</v>
      </c>
      <c r="L155" s="84"/>
      <c r="M155" s="85">
        <v>29.5</v>
      </c>
      <c r="N155" s="172">
        <f t="shared" si="50"/>
        <v>0.0</v>
      </c>
      <c r="O155" s="173"/>
      <c r="P155" s="254"/>
      <c r="Q155" s="56" t="s">
        <v>187</v>
      </c>
      <c r="R155" s="57"/>
      <c r="S155" s="57"/>
      <c r="T155" s="57"/>
      <c r="U155" s="57"/>
      <c r="V155" s="57"/>
      <c r="W155" s="58"/>
      <c r="Z155" s="244"/>
      <c r="AA155" s="244"/>
      <c r="AB155" s="244"/>
    </row>
    <row r="156" spans="8:8" ht="27.0">
      <c r="A156" s="247"/>
      <c r="B156" s="53"/>
      <c r="C156" s="53"/>
      <c r="D156" s="54" t="s">
        <v>152</v>
      </c>
      <c r="E156" s="53"/>
      <c r="F156" s="53"/>
      <c r="G156" s="55"/>
      <c r="K156" s="100" t="s">
        <v>29</v>
      </c>
      <c r="L156" s="94">
        <f>SUM(L154:L155)</f>
        <v>0.0</v>
      </c>
      <c r="M156" s="95" t="s">
        <v>234</v>
      </c>
      <c r="N156" s="102">
        <f>SUM(N154:O155)</f>
        <v>0.0</v>
      </c>
      <c r="O156" s="103"/>
      <c r="P156" s="254"/>
      <c r="Q156" s="69"/>
      <c r="R156" s="70"/>
      <c r="S156" s="65" t="s">
        <v>2</v>
      </c>
      <c r="T156" s="66"/>
      <c r="U156" s="67"/>
      <c r="V156" s="67"/>
      <c r="W156" s="68"/>
      <c r="Z156" s="244"/>
      <c r="AA156" s="244"/>
      <c r="AB156" s="244"/>
    </row>
    <row r="157" spans="8:8" ht="19.5">
      <c r="A157" s="59"/>
      <c r="B157" s="60"/>
      <c r="C157" s="60"/>
      <c r="D157" s="61" t="s">
        <v>54</v>
      </c>
      <c r="E157" s="60"/>
      <c r="F157" s="60"/>
      <c r="G157" s="62"/>
      <c r="P157" s="254"/>
      <c r="Q157" s="80"/>
      <c r="R157" s="81"/>
      <c r="S157" s="82" t="s">
        <v>6</v>
      </c>
      <c r="T157" s="76" t="s">
        <v>67</v>
      </c>
      <c r="U157" s="77" t="s">
        <v>68</v>
      </c>
      <c r="V157" s="78" t="s">
        <v>7</v>
      </c>
      <c r="W157" s="79"/>
      <c r="Z157" s="244"/>
      <c r="AA157" s="244"/>
      <c r="AB157" s="244"/>
    </row>
    <row r="158" spans="8:8" ht="26.25">
      <c r="A158" s="249" t="s">
        <v>102</v>
      </c>
      <c r="B158" s="250" t="s">
        <v>105</v>
      </c>
      <c r="C158" s="65" t="s">
        <v>65</v>
      </c>
      <c r="D158" s="259" t="s">
        <v>103</v>
      </c>
      <c r="E158" s="260"/>
      <c r="F158" s="260"/>
      <c r="G158" s="261"/>
      <c r="I158" s="108" t="s">
        <v>236</v>
      </c>
      <c r="J158" s="50"/>
      <c r="K158" s="50"/>
      <c r="L158" s="50"/>
      <c r="M158" s="50"/>
      <c r="N158" s="50"/>
      <c r="O158" s="51"/>
      <c r="P158" s="254"/>
      <c r="Q158" s="80"/>
      <c r="R158" s="81"/>
      <c r="S158" s="88" t="s">
        <v>12</v>
      </c>
      <c r="T158" s="84"/>
      <c r="U158" s="85">
        <v>34.5</v>
      </c>
      <c r="V158" s="86">
        <f t="shared" si="51" ref="V158:V168">T158*U158</f>
        <v>0.0</v>
      </c>
      <c r="W158" s="89"/>
      <c r="Z158" s="244"/>
      <c r="AA158" s="244"/>
      <c r="AB158" s="244"/>
    </row>
    <row r="159" spans="8:8" ht="19.5">
      <c r="A159" s="80"/>
      <c r="B159" s="81"/>
      <c r="C159" s="82" t="s">
        <v>66</v>
      </c>
      <c r="D159" s="76" t="s">
        <v>67</v>
      </c>
      <c r="E159" s="77" t="s">
        <v>68</v>
      </c>
      <c r="F159" s="78" t="s">
        <v>7</v>
      </c>
      <c r="G159" s="79"/>
      <c r="I159" s="56" t="s">
        <v>237</v>
      </c>
      <c r="J159" s="57"/>
      <c r="K159" s="57"/>
      <c r="L159" s="57"/>
      <c r="M159" s="57"/>
      <c r="N159" s="57"/>
      <c r="O159" s="58"/>
      <c r="P159" s="254"/>
      <c r="Q159" s="80"/>
      <c r="R159" s="81"/>
      <c r="S159" s="88" t="s">
        <v>14</v>
      </c>
      <c r="T159" s="84"/>
      <c r="U159" s="85">
        <v>34.5</v>
      </c>
      <c r="V159" s="86">
        <f t="shared" si="51"/>
        <v>0.0</v>
      </c>
      <c r="W159" s="89"/>
      <c r="Z159" s="244"/>
      <c r="AA159" s="244"/>
      <c r="AB159" s="244"/>
    </row>
    <row r="160" spans="8:8" ht="18.75">
      <c r="A160" s="80"/>
      <c r="B160" s="81"/>
      <c r="C160" s="88" t="s">
        <v>69</v>
      </c>
      <c r="D160" s="84"/>
      <c r="E160" s="85">
        <v>34.9</v>
      </c>
      <c r="F160" s="86">
        <f t="shared" si="52" ref="F160:F171">(D160*E160)</f>
        <v>0.0</v>
      </c>
      <c r="G160" s="89"/>
      <c r="I160" s="249"/>
      <c r="J160" s="250"/>
      <c r="K160" s="65" t="s">
        <v>2</v>
      </c>
      <c r="L160" s="66"/>
      <c r="M160" s="67"/>
      <c r="N160" s="67"/>
      <c r="O160" s="68"/>
      <c r="P160" s="254"/>
      <c r="Q160" s="80"/>
      <c r="R160" s="81"/>
      <c r="S160" s="88" t="s">
        <v>18</v>
      </c>
      <c r="T160" s="84"/>
      <c r="U160" s="85">
        <v>34.5</v>
      </c>
      <c r="V160" s="86">
        <f t="shared" si="51"/>
        <v>0.0</v>
      </c>
      <c r="W160" s="89"/>
      <c r="Z160" s="244"/>
      <c r="AA160" s="244"/>
      <c r="AB160" s="244"/>
    </row>
    <row r="161" spans="8:8" ht="15.75">
      <c r="A161" s="80"/>
      <c r="B161" s="81"/>
      <c r="C161" s="88" t="s">
        <v>70</v>
      </c>
      <c r="D161" s="84"/>
      <c r="E161" s="85">
        <v>34.9</v>
      </c>
      <c r="F161" s="86">
        <f t="shared" si="52"/>
        <v>0.0</v>
      </c>
      <c r="G161" s="89"/>
      <c r="I161" s="98" t="s">
        <v>131</v>
      </c>
      <c r="J161" s="99" t="s">
        <v>173</v>
      </c>
      <c r="K161" s="82" t="s">
        <v>6</v>
      </c>
      <c r="L161" s="76" t="s">
        <v>67</v>
      </c>
      <c r="M161" s="77" t="s">
        <v>68</v>
      </c>
      <c r="N161" s="78" t="s">
        <v>7</v>
      </c>
      <c r="O161" s="79"/>
      <c r="P161" s="254"/>
      <c r="Q161" s="80"/>
      <c r="R161" s="81"/>
      <c r="S161" s="88" t="s">
        <v>17</v>
      </c>
      <c r="T161" s="84"/>
      <c r="U161" s="85">
        <v>34.5</v>
      </c>
      <c r="V161" s="86">
        <f t="shared" si="51"/>
        <v>0.0</v>
      </c>
      <c r="W161" s="89"/>
      <c r="Z161" s="244"/>
      <c r="AA161" s="244"/>
      <c r="AB161" s="244"/>
    </row>
    <row r="162" spans="8:8">
      <c r="A162" s="80"/>
      <c r="B162" s="81"/>
      <c r="C162" s="88" t="s">
        <v>71</v>
      </c>
      <c r="D162" s="84"/>
      <c r="E162" s="85">
        <v>34.9</v>
      </c>
      <c r="F162" s="86">
        <f t="shared" si="52"/>
        <v>0.0</v>
      </c>
      <c r="G162" s="89"/>
      <c r="I162" s="80"/>
      <c r="J162" s="81"/>
      <c r="K162" s="88" t="s">
        <v>238</v>
      </c>
      <c r="L162" s="84"/>
      <c r="M162" s="85">
        <v>44.5</v>
      </c>
      <c r="N162" s="86"/>
      <c r="O162" s="89"/>
      <c r="P162" s="254"/>
      <c r="Q162" s="80"/>
      <c r="R162" s="81"/>
      <c r="S162" s="88" t="s">
        <v>229</v>
      </c>
      <c r="T162" s="84"/>
      <c r="U162" s="85">
        <v>34.5</v>
      </c>
      <c r="V162" s="86">
        <f t="shared" si="51"/>
        <v>0.0</v>
      </c>
      <c r="W162" s="89"/>
      <c r="Z162" s="244"/>
      <c r="AA162" s="244"/>
      <c r="AB162" s="244"/>
    </row>
    <row r="163" spans="8:8" ht="19.5">
      <c r="A163" s="80"/>
      <c r="B163" s="81"/>
      <c r="C163" s="88" t="s">
        <v>72</v>
      </c>
      <c r="D163" s="84"/>
      <c r="E163" s="85">
        <v>34.9</v>
      </c>
      <c r="F163" s="86">
        <f t="shared" si="52"/>
        <v>0.0</v>
      </c>
      <c r="G163" s="89"/>
      <c r="K163" s="100" t="s">
        <v>29</v>
      </c>
      <c r="L163" s="94">
        <f>SUM(L162)</f>
        <v>0.0</v>
      </c>
      <c r="M163" s="95" t="s">
        <v>234</v>
      </c>
      <c r="N163" s="102">
        <f>SUM(N162)</f>
        <v>0.0</v>
      </c>
      <c r="O163" s="103"/>
      <c r="P163" s="254"/>
      <c r="Q163" s="80"/>
      <c r="R163" s="81"/>
      <c r="S163" s="88" t="s">
        <v>20</v>
      </c>
      <c r="T163" s="84"/>
      <c r="U163" s="85">
        <v>34.5</v>
      </c>
      <c r="V163" s="86">
        <f t="shared" si="51"/>
        <v>0.0</v>
      </c>
      <c r="W163" s="89"/>
      <c r="Z163" s="244"/>
      <c r="AA163" s="244"/>
      <c r="AB163" s="244"/>
    </row>
    <row r="164" spans="8:8" ht="15.75">
      <c r="A164" s="80"/>
      <c r="B164" s="81"/>
      <c r="C164" s="88" t="s">
        <v>73</v>
      </c>
      <c r="D164" s="84"/>
      <c r="E164" s="85">
        <v>34.9</v>
      </c>
      <c r="F164" s="86">
        <f t="shared" si="52"/>
        <v>0.0</v>
      </c>
      <c r="G164" s="89"/>
      <c r="P164" s="254"/>
      <c r="Q164" s="80"/>
      <c r="R164" s="81"/>
      <c r="S164" s="88" t="s">
        <v>21</v>
      </c>
      <c r="T164" s="84"/>
      <c r="U164" s="85">
        <v>34.5</v>
      </c>
      <c r="V164" s="86">
        <f t="shared" si="51"/>
        <v>0.0</v>
      </c>
      <c r="W164" s="89"/>
      <c r="Z164" s="244"/>
      <c r="AA164" s="244"/>
      <c r="AB164" s="244"/>
    </row>
    <row r="165" spans="8:8" ht="26.25">
      <c r="A165" s="80"/>
      <c r="B165" s="81"/>
      <c r="C165" s="88" t="s">
        <v>74</v>
      </c>
      <c r="D165" s="84"/>
      <c r="E165" s="85">
        <v>34.9</v>
      </c>
      <c r="F165" s="86">
        <f t="shared" si="52"/>
        <v>0.0</v>
      </c>
      <c r="G165" s="89"/>
      <c r="I165" s="108" t="s">
        <v>232</v>
      </c>
      <c r="J165" s="50"/>
      <c r="K165" s="50"/>
      <c r="L165" s="50"/>
      <c r="M165" s="50"/>
      <c r="N165" s="50"/>
      <c r="O165" s="51"/>
      <c r="P165" s="254"/>
      <c r="Q165" s="80"/>
      <c r="R165" s="81"/>
      <c r="S165" s="88" t="s">
        <v>23</v>
      </c>
      <c r="T165" s="84"/>
      <c r="U165" s="85">
        <v>34.5</v>
      </c>
      <c r="V165" s="86">
        <f t="shared" si="51"/>
        <v>0.0</v>
      </c>
      <c r="W165" s="89"/>
      <c r="Z165" s="244"/>
      <c r="AA165" s="244"/>
      <c r="AB165" s="244"/>
    </row>
    <row r="166" spans="8:8" ht="19.5">
      <c r="A166" s="80"/>
      <c r="B166" s="81"/>
      <c r="C166" s="88" t="s">
        <v>75</v>
      </c>
      <c r="D166" s="84"/>
      <c r="E166" s="85">
        <v>34.9</v>
      </c>
      <c r="F166" s="86">
        <f t="shared" si="52"/>
        <v>0.0</v>
      </c>
      <c r="G166" s="89"/>
      <c r="I166" s="56" t="s">
        <v>231</v>
      </c>
      <c r="J166" s="57"/>
      <c r="K166" s="57"/>
      <c r="L166" s="57"/>
      <c r="M166" s="57"/>
      <c r="N166" s="57"/>
      <c r="O166" s="58"/>
      <c r="P166" s="254"/>
      <c r="Q166" s="80"/>
      <c r="R166" s="81"/>
      <c r="S166" s="88" t="s">
        <v>22</v>
      </c>
      <c r="T166" s="84"/>
      <c r="U166" s="85">
        <v>34.5</v>
      </c>
      <c r="V166" s="86">
        <f t="shared" si="51"/>
        <v>0.0</v>
      </c>
      <c r="W166" s="89"/>
      <c r="Z166" s="244"/>
      <c r="AA166" s="244"/>
      <c r="AB166" s="244"/>
    </row>
    <row r="167" spans="8:8" ht="18.75">
      <c r="A167" s="80"/>
      <c r="B167" s="81"/>
      <c r="C167" s="88" t="s">
        <v>76</v>
      </c>
      <c r="D167" s="84"/>
      <c r="E167" s="85">
        <v>34.9</v>
      </c>
      <c r="F167" s="86">
        <f t="shared" si="52"/>
        <v>0.0</v>
      </c>
      <c r="G167" s="89"/>
      <c r="I167" s="69"/>
      <c r="J167" s="70"/>
      <c r="K167" s="65" t="s">
        <v>2</v>
      </c>
      <c r="L167" s="71"/>
      <c r="M167" s="71"/>
      <c r="N167" s="71"/>
      <c r="O167" s="72"/>
      <c r="P167" s="254"/>
      <c r="Q167" s="80"/>
      <c r="R167" s="81"/>
      <c r="S167" s="88" t="s">
        <v>24</v>
      </c>
      <c r="T167" s="84"/>
      <c r="U167" s="85">
        <v>34.5</v>
      </c>
      <c r="V167" s="86">
        <f t="shared" si="51"/>
        <v>0.0</v>
      </c>
      <c r="W167" s="89"/>
      <c r="Z167" s="244"/>
      <c r="AA167" s="244"/>
      <c r="AB167" s="244"/>
    </row>
    <row r="168" spans="8:8" ht="15.75">
      <c r="A168" s="80"/>
      <c r="B168" s="81"/>
      <c r="C168" s="88" t="s">
        <v>77</v>
      </c>
      <c r="D168" s="84"/>
      <c r="E168" s="85">
        <v>34.9</v>
      </c>
      <c r="F168" s="86">
        <f t="shared" si="52"/>
        <v>0.0</v>
      </c>
      <c r="G168" s="89"/>
      <c r="I168" s="98" t="s">
        <v>131</v>
      </c>
      <c r="J168" s="99" t="s">
        <v>173</v>
      </c>
      <c r="K168" s="82" t="s">
        <v>6</v>
      </c>
      <c r="L168" s="76" t="s">
        <v>67</v>
      </c>
      <c r="M168" s="77" t="s">
        <v>68</v>
      </c>
      <c r="N168" s="78" t="s">
        <v>7</v>
      </c>
      <c r="O168" s="79"/>
      <c r="P168" s="254"/>
      <c r="Q168" s="80"/>
      <c r="R168" s="81"/>
      <c r="S168" s="88" t="s">
        <v>24</v>
      </c>
      <c r="T168" s="84"/>
      <c r="U168" s="85">
        <v>35.5</v>
      </c>
      <c r="V168" s="86">
        <f t="shared" si="51"/>
        <v>0.0</v>
      </c>
      <c r="W168" s="89"/>
      <c r="Z168" s="244"/>
      <c r="AA168" s="244"/>
      <c r="AB168" s="244"/>
    </row>
    <row r="169" spans="8:8" ht="19.5">
      <c r="A169" s="80"/>
      <c r="B169" s="81"/>
      <c r="C169" s="73" t="s">
        <v>228</v>
      </c>
      <c r="D169" s="84"/>
      <c r="E169" s="85">
        <v>34.9</v>
      </c>
      <c r="F169" s="86">
        <f t="shared" si="52"/>
        <v>0.0</v>
      </c>
      <c r="G169" s="89"/>
      <c r="I169" s="80"/>
      <c r="J169" s="81"/>
      <c r="K169" s="88" t="s">
        <v>12</v>
      </c>
      <c r="L169" s="84"/>
      <c r="M169" s="85">
        <v>56.9</v>
      </c>
      <c r="N169" s="172">
        <f t="shared" si="53" ref="N169">L169*M169</f>
        <v>0.0</v>
      </c>
      <c r="O169" s="173"/>
      <c r="P169" s="254"/>
      <c r="S169" s="100" t="s">
        <v>29</v>
      </c>
      <c r="T169" s="94">
        <f>SUM(T158:T168)</f>
        <v>0.0</v>
      </c>
      <c r="U169" s="95" t="s">
        <v>234</v>
      </c>
      <c r="V169" s="102">
        <f>SUM(V158:W168)</f>
        <v>0.0</v>
      </c>
      <c r="W169" s="103"/>
      <c r="Z169" s="244"/>
      <c r="AA169" s="244"/>
      <c r="AB169" s="244"/>
    </row>
    <row r="170" spans="8:8" ht="18.75">
      <c r="A170" s="80"/>
      <c r="B170" s="81"/>
      <c r="C170" s="88" t="s">
        <v>78</v>
      </c>
      <c r="D170" s="84"/>
      <c r="E170" s="85">
        <v>34.9</v>
      </c>
      <c r="F170" s="86">
        <f t="shared" si="52"/>
        <v>0.0</v>
      </c>
      <c r="G170" s="89"/>
      <c r="I170" s="80"/>
      <c r="J170" s="81"/>
      <c r="K170" s="88" t="s">
        <v>14</v>
      </c>
      <c r="L170" s="84"/>
      <c r="M170" s="85">
        <v>56.9</v>
      </c>
      <c r="N170" s="172">
        <f t="shared" si="54" ref="N170:N180">L170*M170</f>
        <v>0.0</v>
      </c>
      <c r="O170" s="173"/>
      <c r="P170" s="254"/>
      <c r="Q170" s="244"/>
      <c r="R170" s="244"/>
      <c r="S170" s="255"/>
      <c r="T170" s="256"/>
      <c r="U170" s="257"/>
      <c r="V170" s="255"/>
      <c r="W170" s="262"/>
      <c r="Z170" s="244"/>
      <c r="AA170" s="244"/>
      <c r="AB170" s="244"/>
    </row>
    <row r="171" spans="8:8" ht="15.75">
      <c r="A171" s="91"/>
      <c r="B171" s="92"/>
      <c r="C171" s="88" t="s">
        <v>79</v>
      </c>
      <c r="D171" s="84"/>
      <c r="E171" s="85">
        <v>34.9</v>
      </c>
      <c r="F171" s="86">
        <f t="shared" si="52"/>
        <v>0.0</v>
      </c>
      <c r="G171" s="89"/>
      <c r="I171" s="80"/>
      <c r="J171" s="81"/>
      <c r="K171" s="88" t="s">
        <v>18</v>
      </c>
      <c r="L171" s="84"/>
      <c r="M171" s="85">
        <v>56.9</v>
      </c>
      <c r="N171" s="172">
        <f t="shared" si="54"/>
        <v>0.0</v>
      </c>
      <c r="O171" s="173"/>
      <c r="P171" s="254"/>
      <c r="Q171" s="244"/>
      <c r="R171" s="244"/>
      <c r="S171" s="244"/>
      <c r="T171" s="244"/>
      <c r="U171" s="2"/>
      <c r="V171" s="244"/>
      <c r="W171" s="244"/>
      <c r="Z171" s="244"/>
      <c r="AA171" s="244"/>
      <c r="AB171" s="244"/>
    </row>
    <row r="172" spans="8:8" ht="19.5">
      <c r="C172" s="100" t="s">
        <v>80</v>
      </c>
      <c r="D172" s="94">
        <f>SUM(D160:D171)</f>
        <v>0.0</v>
      </c>
      <c r="E172" s="95" t="s">
        <v>234</v>
      </c>
      <c r="F172" s="96">
        <f>SUM(F160:G171)</f>
        <v>0.0</v>
      </c>
      <c r="G172" s="97"/>
      <c r="I172" s="80"/>
      <c r="J172" s="81"/>
      <c r="K172" s="88" t="s">
        <v>17</v>
      </c>
      <c r="L172" s="84"/>
      <c r="M172" s="85">
        <v>56.9</v>
      </c>
      <c r="N172" s="172">
        <f t="shared" si="54"/>
        <v>0.0</v>
      </c>
      <c r="O172" s="173"/>
      <c r="P172" s="254"/>
      <c r="Z172" s="244"/>
      <c r="AA172" s="244"/>
      <c r="AB172" s="244"/>
    </row>
    <row r="173" spans="8:8" ht="15.75">
      <c r="I173" s="80"/>
      <c r="J173" s="81"/>
      <c r="K173" s="88" t="s">
        <v>20</v>
      </c>
      <c r="L173" s="84"/>
      <c r="M173" s="85">
        <v>56.9</v>
      </c>
      <c r="N173" s="172">
        <f t="shared" si="54"/>
        <v>0.0</v>
      </c>
      <c r="O173" s="173"/>
      <c r="P173" s="254"/>
      <c r="Z173" s="244"/>
      <c r="AA173" s="244"/>
      <c r="AB173" s="244"/>
    </row>
    <row r="174" spans="8:8" ht="26.25">
      <c r="A174" s="52"/>
      <c r="B174" s="53"/>
      <c r="C174" s="53"/>
      <c r="D174" s="54" t="s">
        <v>153</v>
      </c>
      <c r="E174" s="53"/>
      <c r="F174" s="53"/>
      <c r="G174" s="55"/>
      <c r="I174" s="80"/>
      <c r="J174" s="81"/>
      <c r="K174" s="88" t="s">
        <v>21</v>
      </c>
      <c r="L174" s="84"/>
      <c r="M174" s="85">
        <v>56.9</v>
      </c>
      <c r="N174" s="172">
        <f t="shared" si="54"/>
        <v>0.0</v>
      </c>
      <c r="O174" s="173"/>
      <c r="P174" s="254"/>
      <c r="Z174" s="244"/>
      <c r="AA174" s="244"/>
      <c r="AB174" s="244"/>
    </row>
    <row r="175" spans="8:8" ht="19.5">
      <c r="A175" s="59"/>
      <c r="B175" s="60"/>
      <c r="C175" s="60"/>
      <c r="D175" s="61" t="s">
        <v>55</v>
      </c>
      <c r="E175" s="60"/>
      <c r="F175" s="60"/>
      <c r="G175" s="62"/>
      <c r="I175" s="80"/>
      <c r="J175" s="81"/>
      <c r="K175" s="88" t="s">
        <v>23</v>
      </c>
      <c r="L175" s="84"/>
      <c r="M175" s="85">
        <v>56.9</v>
      </c>
      <c r="N175" s="172">
        <f t="shared" si="54"/>
        <v>0.0</v>
      </c>
      <c r="O175" s="173"/>
      <c r="P175" s="254"/>
      <c r="Z175" s="244"/>
      <c r="AA175" s="244"/>
      <c r="AB175" s="244"/>
    </row>
    <row r="176" spans="8:8" ht="18.75">
      <c r="A176" s="69"/>
      <c r="B176" s="70"/>
      <c r="C176" s="117" t="s">
        <v>2</v>
      </c>
      <c r="D176" s="263"/>
      <c r="E176" s="263"/>
      <c r="F176" s="263"/>
      <c r="G176" s="264"/>
      <c r="I176" s="80"/>
      <c r="J176" s="81"/>
      <c r="K176" s="88" t="s">
        <v>22</v>
      </c>
      <c r="L176" s="84"/>
      <c r="M176" s="85">
        <v>56.9</v>
      </c>
      <c r="N176" s="172">
        <f t="shared" si="54"/>
        <v>0.0</v>
      </c>
      <c r="O176" s="173"/>
      <c r="P176" s="254"/>
      <c r="Z176" s="244"/>
      <c r="AA176" s="244"/>
      <c r="AB176" s="244"/>
    </row>
    <row r="177" spans="8:8" ht="15.75">
      <c r="A177" s="80"/>
      <c r="B177" s="81"/>
      <c r="C177" s="82" t="s">
        <v>66</v>
      </c>
      <c r="D177" s="76" t="s">
        <v>67</v>
      </c>
      <c r="E177" s="77" t="s">
        <v>68</v>
      </c>
      <c r="F177" s="78" t="s">
        <v>7</v>
      </c>
      <c r="G177" s="79"/>
      <c r="I177" s="80"/>
      <c r="J177" s="81"/>
      <c r="K177" s="88" t="s">
        <v>24</v>
      </c>
      <c r="L177" s="84"/>
      <c r="M177" s="85">
        <v>56.9</v>
      </c>
      <c r="N177" s="172">
        <f t="shared" si="54"/>
        <v>0.0</v>
      </c>
      <c r="O177" s="173"/>
      <c r="P177" s="254"/>
      <c r="Z177" s="244"/>
      <c r="AA177" s="244"/>
      <c r="AB177" s="244"/>
    </row>
    <row r="178" spans="8:8">
      <c r="A178" s="80"/>
      <c r="B178" s="81"/>
      <c r="C178" s="88" t="s">
        <v>69</v>
      </c>
      <c r="D178" s="84"/>
      <c r="E178" s="85">
        <v>18.9</v>
      </c>
      <c r="F178" s="86">
        <f t="shared" si="55" ref="F178:F182">(D178*E178)</f>
        <v>0.0</v>
      </c>
      <c r="G178" s="89"/>
      <c r="I178" s="80"/>
      <c r="J178" s="81"/>
      <c r="K178" s="88" t="s">
        <v>28</v>
      </c>
      <c r="L178" s="84"/>
      <c r="M178" s="85">
        <v>56.9</v>
      </c>
      <c r="N178" s="172">
        <f t="shared" si="54"/>
        <v>0.0</v>
      </c>
      <c r="O178" s="173"/>
      <c r="P178" s="254"/>
      <c r="Z178" s="244"/>
      <c r="AA178" s="244"/>
      <c r="AB178" s="244"/>
    </row>
    <row r="179" spans="8:8">
      <c r="A179" s="80"/>
      <c r="B179" s="81"/>
      <c r="C179" s="88" t="s">
        <v>70</v>
      </c>
      <c r="D179" s="84"/>
      <c r="E179" s="85">
        <v>18.9</v>
      </c>
      <c r="F179" s="86">
        <f t="shared" si="55"/>
        <v>0.0</v>
      </c>
      <c r="G179" s="89"/>
      <c r="I179" s="204"/>
      <c r="J179" s="205"/>
      <c r="K179" s="73" t="s">
        <v>228</v>
      </c>
      <c r="L179" s="84"/>
      <c r="M179" s="85">
        <v>56.9</v>
      </c>
      <c r="N179" s="172">
        <f t="shared" si="54"/>
        <v>0.0</v>
      </c>
      <c r="O179" s="173"/>
      <c r="P179" s="254"/>
      <c r="Z179" s="244"/>
      <c r="AA179" s="244"/>
      <c r="AB179" s="244"/>
    </row>
    <row r="180" spans="8:8" ht="15.75">
      <c r="A180" s="80"/>
      <c r="B180" s="81"/>
      <c r="C180" s="88" t="s">
        <v>72</v>
      </c>
      <c r="D180" s="84"/>
      <c r="E180" s="85">
        <v>18.9</v>
      </c>
      <c r="F180" s="86">
        <f t="shared" si="55"/>
        <v>0.0</v>
      </c>
      <c r="G180" s="89"/>
      <c r="I180" s="91"/>
      <c r="J180" s="92"/>
      <c r="K180" s="88" t="s">
        <v>27</v>
      </c>
      <c r="L180" s="84"/>
      <c r="M180" s="85">
        <v>56.9</v>
      </c>
      <c r="N180" s="172">
        <f t="shared" si="54"/>
        <v>0.0</v>
      </c>
      <c r="O180" s="173"/>
      <c r="P180" s="254"/>
      <c r="Z180" s="244"/>
      <c r="AA180" s="244"/>
      <c r="AB180" s="244"/>
      <c r="AE180" s="254"/>
    </row>
    <row r="181" spans="8:8" ht="19.5">
      <c r="A181" s="80"/>
      <c r="B181" s="81"/>
      <c r="C181" s="88" t="s">
        <v>76</v>
      </c>
      <c r="D181" s="84"/>
      <c r="E181" s="85">
        <v>18.9</v>
      </c>
      <c r="F181" s="86">
        <f t="shared" si="55"/>
        <v>0.0</v>
      </c>
      <c r="G181" s="89"/>
      <c r="K181" s="100" t="s">
        <v>29</v>
      </c>
      <c r="L181" s="94">
        <f>SUM(L169:L180)</f>
        <v>0.0</v>
      </c>
      <c r="M181" s="95" t="s">
        <v>81</v>
      </c>
      <c r="N181" s="102">
        <f>SUM(N169:O180)</f>
        <v>0.0</v>
      </c>
      <c r="O181" s="103"/>
      <c r="P181" s="254"/>
      <c r="Z181" s="244"/>
      <c r="AA181" s="244"/>
      <c r="AB181" s="244"/>
    </row>
    <row r="182" spans="8:8" ht="15.75">
      <c r="A182" s="80"/>
      <c r="B182" s="81"/>
      <c r="C182" s="88" t="s">
        <v>77</v>
      </c>
      <c r="D182" s="84"/>
      <c r="E182" s="85">
        <v>18.9</v>
      </c>
      <c r="F182" s="86">
        <f t="shared" si="55"/>
        <v>0.0</v>
      </c>
      <c r="G182" s="89"/>
      <c r="P182" s="254"/>
      <c r="Z182" s="244"/>
      <c r="AA182" s="244"/>
      <c r="AB182" s="244"/>
    </row>
    <row r="183" spans="8:8" ht="27.0">
      <c r="C183" s="100" t="s">
        <v>80</v>
      </c>
      <c r="D183" s="94">
        <f>SUM(D178:D182)</f>
        <v>0.0</v>
      </c>
      <c r="E183" s="95" t="s">
        <v>234</v>
      </c>
      <c r="F183" s="245">
        <f>SUM(F178:G182)</f>
        <v>0.0</v>
      </c>
      <c r="G183" s="246"/>
      <c r="I183" s="108" t="s">
        <v>239</v>
      </c>
      <c r="J183" s="50"/>
      <c r="K183" s="50"/>
      <c r="L183" s="50"/>
      <c r="M183" s="50"/>
      <c r="N183" s="50"/>
      <c r="O183" s="51"/>
      <c r="P183" s="254"/>
      <c r="Z183" s="244"/>
      <c r="AA183" s="244"/>
      <c r="AB183" s="244"/>
    </row>
    <row r="184" spans="8:8" ht="19.5">
      <c r="I184" s="56" t="s">
        <v>240</v>
      </c>
      <c r="J184" s="57"/>
      <c r="K184" s="57"/>
      <c r="L184" s="57"/>
      <c r="M184" s="57"/>
      <c r="N184" s="57"/>
      <c r="O184" s="58"/>
      <c r="P184" s="254"/>
      <c r="Z184" s="244"/>
      <c r="AA184" s="244"/>
      <c r="AB184" s="244"/>
    </row>
    <row r="185" spans="8:8" ht="26.25">
      <c r="A185" s="52"/>
      <c r="B185" s="53"/>
      <c r="C185" s="53"/>
      <c r="D185" s="54" t="s">
        <v>154</v>
      </c>
      <c r="E185" s="53"/>
      <c r="F185" s="53"/>
      <c r="G185" s="55"/>
      <c r="I185" s="69"/>
      <c r="J185" s="70"/>
      <c r="K185" s="65" t="s">
        <v>2</v>
      </c>
      <c r="L185" s="71"/>
      <c r="M185" s="71"/>
      <c r="N185" s="71"/>
      <c r="O185" s="72"/>
      <c r="P185" s="254"/>
      <c r="Z185" s="244"/>
      <c r="AA185" s="244"/>
      <c r="AB185" s="244"/>
    </row>
    <row r="186" spans="8:8" ht="19.5">
      <c r="A186" s="59"/>
      <c r="B186" s="60"/>
      <c r="C186" s="60"/>
      <c r="D186" s="61" t="s">
        <v>56</v>
      </c>
      <c r="E186" s="60"/>
      <c r="F186" s="60"/>
      <c r="G186" s="62"/>
      <c r="I186" s="80"/>
      <c r="J186" s="81"/>
      <c r="K186" s="82"/>
      <c r="L186" s="76" t="s">
        <v>67</v>
      </c>
      <c r="M186" s="77" t="s">
        <v>68</v>
      </c>
      <c r="N186" s="78" t="s">
        <v>7</v>
      </c>
      <c r="O186" s="79"/>
      <c r="P186" s="254"/>
      <c r="Z186" s="244"/>
      <c r="AA186" s="244"/>
      <c r="AB186" s="244"/>
    </row>
    <row r="187" spans="8:8" ht="18.75">
      <c r="A187" s="249" t="s">
        <v>102</v>
      </c>
      <c r="B187" s="250" t="s">
        <v>105</v>
      </c>
      <c r="C187" s="65" t="s">
        <v>65</v>
      </c>
      <c r="D187" s="259" t="s">
        <v>106</v>
      </c>
      <c r="E187" s="260"/>
      <c r="F187" s="260"/>
      <c r="G187" s="261"/>
      <c r="I187" s="80"/>
      <c r="J187" s="81"/>
      <c r="K187" s="88"/>
      <c r="L187" s="84"/>
      <c r="M187" s="85">
        <v>33.9</v>
      </c>
      <c r="N187" s="172">
        <f t="shared" si="56" ref="N187">L187*M187</f>
        <v>0.0</v>
      </c>
      <c r="O187" s="173"/>
      <c r="P187" s="254"/>
      <c r="Z187" s="244"/>
      <c r="AA187" s="244"/>
      <c r="AB187" s="244"/>
    </row>
    <row r="188" spans="8:8" ht="19.5">
      <c r="A188" s="80"/>
      <c r="B188" s="81"/>
      <c r="C188" s="82" t="s">
        <v>66</v>
      </c>
      <c r="D188" s="76" t="s">
        <v>67</v>
      </c>
      <c r="E188" s="77" t="s">
        <v>68</v>
      </c>
      <c r="F188" s="78" t="s">
        <v>7</v>
      </c>
      <c r="G188" s="79"/>
      <c r="K188" s="100" t="s">
        <v>29</v>
      </c>
      <c r="L188" s="94">
        <f>SUM(L187)</f>
        <v>0.0</v>
      </c>
      <c r="M188" s="95" t="s">
        <v>81</v>
      </c>
      <c r="N188" s="102">
        <f>SUM(N187)</f>
        <v>0.0</v>
      </c>
      <c r="O188" s="103"/>
      <c r="P188" s="254"/>
      <c r="Z188" s="244"/>
      <c r="AA188" s="244"/>
      <c r="AB188" s="244"/>
    </row>
    <row r="189" spans="8:8" ht="15.75">
      <c r="A189" s="80"/>
      <c r="B189" s="81"/>
      <c r="C189" s="88" t="s">
        <v>69</v>
      </c>
      <c r="D189" s="84"/>
      <c r="E189" s="85">
        <v>30.9</v>
      </c>
      <c r="F189" s="86">
        <f t="shared" si="57" ref="F189:F200">(D189*E189)</f>
        <v>0.0</v>
      </c>
      <c r="G189" s="89"/>
      <c r="P189" s="254"/>
      <c r="Z189" s="244"/>
      <c r="AA189" s="244"/>
      <c r="AB189" s="244"/>
    </row>
    <row r="190" spans="8:8" ht="26.25">
      <c r="A190" s="80"/>
      <c r="B190" s="81"/>
      <c r="C190" s="88" t="s">
        <v>70</v>
      </c>
      <c r="D190" s="84"/>
      <c r="E190" s="85">
        <v>30.9</v>
      </c>
      <c r="F190" s="86">
        <f t="shared" si="57"/>
        <v>0.0</v>
      </c>
      <c r="G190" s="89"/>
      <c r="I190" s="52"/>
      <c r="J190" s="53"/>
      <c r="K190" s="53"/>
      <c r="L190" s="54" t="s">
        <v>169</v>
      </c>
      <c r="M190" s="53"/>
      <c r="N190" s="53"/>
      <c r="O190" s="55"/>
      <c r="P190" s="254"/>
      <c r="Z190" s="244"/>
      <c r="AA190" s="244"/>
      <c r="AB190" s="244"/>
    </row>
    <row r="191" spans="8:8" ht="19.5">
      <c r="A191" s="80"/>
      <c r="B191" s="81"/>
      <c r="C191" s="88" t="s">
        <v>71</v>
      </c>
      <c r="D191" s="84"/>
      <c r="E191" s="85">
        <v>30.9</v>
      </c>
      <c r="F191" s="86">
        <f t="shared" si="57"/>
        <v>0.0</v>
      </c>
      <c r="G191" s="89"/>
      <c r="I191" s="59"/>
      <c r="J191" s="60"/>
      <c r="K191" s="60"/>
      <c r="L191" s="61" t="s">
        <v>63</v>
      </c>
      <c r="M191" s="60"/>
      <c r="N191" s="60"/>
      <c r="O191" s="62"/>
      <c r="P191" s="254"/>
      <c r="Z191" s="244"/>
      <c r="AA191" s="244"/>
      <c r="AB191" s="244"/>
    </row>
    <row r="192" spans="8:8" ht="19.75">
      <c r="A192" s="80"/>
      <c r="B192" s="81"/>
      <c r="C192" s="88" t="s">
        <v>72</v>
      </c>
      <c r="D192" s="84"/>
      <c r="E192" s="85">
        <v>30.9</v>
      </c>
      <c r="F192" s="86">
        <f t="shared" si="57"/>
        <v>0.0</v>
      </c>
      <c r="G192" s="89"/>
      <c r="I192" s="69"/>
      <c r="J192" s="70"/>
      <c r="K192" s="65" t="s">
        <v>65</v>
      </c>
      <c r="L192" s="71"/>
      <c r="M192" s="71"/>
      <c r="N192" s="71"/>
      <c r="O192" s="72"/>
      <c r="P192" s="254"/>
      <c r="Z192" s="244"/>
      <c r="AA192" s="244"/>
      <c r="AB192" s="244"/>
    </row>
    <row r="193" spans="8:8" ht="15.75">
      <c r="A193" s="80"/>
      <c r="B193" s="81"/>
      <c r="C193" s="88" t="s">
        <v>73</v>
      </c>
      <c r="D193" s="84"/>
      <c r="E193" s="85">
        <v>30.9</v>
      </c>
      <c r="F193" s="86">
        <f t="shared" si="57"/>
        <v>0.0</v>
      </c>
      <c r="G193" s="89"/>
      <c r="I193" s="98" t="s">
        <v>131</v>
      </c>
      <c r="J193" s="99" t="s">
        <v>173</v>
      </c>
      <c r="K193" s="82" t="s">
        <v>66</v>
      </c>
      <c r="L193" s="76" t="s">
        <v>67</v>
      </c>
      <c r="M193" s="77" t="s">
        <v>68</v>
      </c>
      <c r="N193" s="78" t="s">
        <v>7</v>
      </c>
      <c r="O193" s="79"/>
      <c r="P193" s="254"/>
      <c r="Z193" s="244"/>
      <c r="AA193" s="244"/>
      <c r="AB193" s="244"/>
    </row>
    <row r="194" spans="8:8" ht="15.35">
      <c r="A194" s="80"/>
      <c r="B194" s="81"/>
      <c r="C194" s="88" t="s">
        <v>74</v>
      </c>
      <c r="D194" s="84"/>
      <c r="E194" s="85">
        <v>30.9</v>
      </c>
      <c r="F194" s="86">
        <f t="shared" si="57"/>
        <v>0.0</v>
      </c>
      <c r="G194" s="89"/>
      <c r="I194" s="80"/>
      <c r="J194" s="81"/>
      <c r="K194" s="88" t="s">
        <v>69</v>
      </c>
      <c r="L194" s="84"/>
      <c r="M194" s="85">
        <v>5.9</v>
      </c>
      <c r="N194" s="86">
        <f t="shared" si="58" ref="N194:N202">L194*M194</f>
        <v>0.0</v>
      </c>
      <c r="O194" s="89"/>
      <c r="P194" s="254"/>
      <c r="Z194" s="244"/>
      <c r="AA194" s="254"/>
      <c r="AB194" s="254"/>
    </row>
    <row r="195" spans="8:8">
      <c r="A195" s="80"/>
      <c r="B195" s="81"/>
      <c r="C195" s="88" t="s">
        <v>75</v>
      </c>
      <c r="D195" s="84"/>
      <c r="E195" s="85">
        <v>30.9</v>
      </c>
      <c r="F195" s="86">
        <f t="shared" si="57"/>
        <v>0.0</v>
      </c>
      <c r="G195" s="89"/>
      <c r="I195" s="80"/>
      <c r="J195" s="81"/>
      <c r="K195" s="88" t="s">
        <v>70</v>
      </c>
      <c r="L195" s="84"/>
      <c r="M195" s="85">
        <v>5.9</v>
      </c>
      <c r="N195" s="86">
        <f t="shared" si="58"/>
        <v>0.0</v>
      </c>
      <c r="O195" s="89"/>
      <c r="P195" s="254"/>
      <c r="Z195" s="244"/>
      <c r="AA195" s="244"/>
      <c r="AB195" s="244"/>
    </row>
    <row r="196" spans="8:8">
      <c r="A196" s="80"/>
      <c r="B196" s="81"/>
      <c r="C196" s="88" t="s">
        <v>76</v>
      </c>
      <c r="D196" s="84"/>
      <c r="E196" s="85">
        <v>30.9</v>
      </c>
      <c r="F196" s="86">
        <f t="shared" si="57"/>
        <v>0.0</v>
      </c>
      <c r="G196" s="89"/>
      <c r="I196" s="80"/>
      <c r="J196" s="81"/>
      <c r="K196" s="88" t="s">
        <v>71</v>
      </c>
      <c r="L196" s="84"/>
      <c r="M196" s="85">
        <v>5.9</v>
      </c>
      <c r="N196" s="86">
        <f t="shared" si="58"/>
        <v>0.0</v>
      </c>
      <c r="O196" s="89"/>
      <c r="P196" s="254"/>
      <c r="Z196" s="244"/>
      <c r="AA196" s="244"/>
      <c r="AB196" s="244"/>
    </row>
    <row r="197" spans="8:8">
      <c r="A197" s="80"/>
      <c r="B197" s="81"/>
      <c r="C197" s="88" t="s">
        <v>77</v>
      </c>
      <c r="D197" s="84"/>
      <c r="E197" s="85">
        <v>30.9</v>
      </c>
      <c r="F197" s="86">
        <f t="shared" si="57"/>
        <v>0.0</v>
      </c>
      <c r="G197" s="89"/>
      <c r="I197" s="80"/>
      <c r="J197" s="81"/>
      <c r="K197" s="88" t="s">
        <v>72</v>
      </c>
      <c r="L197" s="84"/>
      <c r="M197" s="85">
        <v>5.9</v>
      </c>
      <c r="N197" s="86">
        <f t="shared" si="58"/>
        <v>0.0</v>
      </c>
      <c r="O197" s="89"/>
      <c r="P197" s="254"/>
      <c r="Z197" s="244"/>
      <c r="AA197" s="244"/>
      <c r="AB197" s="244"/>
    </row>
    <row r="198" spans="8:8">
      <c r="A198" s="80"/>
      <c r="B198" s="81"/>
      <c r="C198" s="73" t="s">
        <v>228</v>
      </c>
      <c r="D198" s="84"/>
      <c r="E198" s="85">
        <v>30.9</v>
      </c>
      <c r="F198" s="86">
        <f t="shared" si="57"/>
        <v>0.0</v>
      </c>
      <c r="G198" s="89"/>
      <c r="I198" s="80"/>
      <c r="J198" s="81"/>
      <c r="K198" s="88" t="s">
        <v>73</v>
      </c>
      <c r="L198" s="84"/>
      <c r="M198" s="85">
        <v>5.9</v>
      </c>
      <c r="N198" s="86">
        <f t="shared" si="58"/>
        <v>0.0</v>
      </c>
      <c r="O198" s="89"/>
      <c r="P198" s="254"/>
      <c r="Z198" s="244"/>
      <c r="AA198" s="244"/>
      <c r="AB198" s="244"/>
    </row>
    <row r="199" spans="8:8" ht="15.35">
      <c r="A199" s="80"/>
      <c r="B199" s="81"/>
      <c r="C199" s="88" t="s">
        <v>78</v>
      </c>
      <c r="D199" s="84"/>
      <c r="E199" s="85">
        <v>30.9</v>
      </c>
      <c r="F199" s="86">
        <f t="shared" si="57"/>
        <v>0.0</v>
      </c>
      <c r="G199" s="89"/>
      <c r="I199" s="80"/>
      <c r="J199" s="81"/>
      <c r="K199" s="88" t="s">
        <v>74</v>
      </c>
      <c r="L199" s="84"/>
      <c r="M199" s="85">
        <v>5.9</v>
      </c>
      <c r="N199" s="86">
        <f t="shared" si="58"/>
        <v>0.0</v>
      </c>
      <c r="O199" s="89"/>
      <c r="P199" s="254"/>
      <c r="Z199" s="244"/>
      <c r="AA199" s="244"/>
      <c r="AB199" s="244"/>
    </row>
    <row r="200" spans="8:8" ht="15.75">
      <c r="A200" s="91"/>
      <c r="B200" s="92"/>
      <c r="C200" s="88" t="s">
        <v>79</v>
      </c>
      <c r="D200" s="84"/>
      <c r="E200" s="85">
        <v>30.9</v>
      </c>
      <c r="F200" s="86">
        <f t="shared" si="57"/>
        <v>0.0</v>
      </c>
      <c r="G200" s="89"/>
      <c r="I200" s="80"/>
      <c r="J200" s="81"/>
      <c r="K200" s="88" t="s">
        <v>75</v>
      </c>
      <c r="L200" s="84"/>
      <c r="M200" s="85">
        <v>5.9</v>
      </c>
      <c r="N200" s="86">
        <f t="shared" si="58"/>
        <v>0.0</v>
      </c>
      <c r="O200" s="89"/>
      <c r="P200" s="254"/>
      <c r="Z200" s="244"/>
      <c r="AA200" s="244"/>
      <c r="AB200" s="244"/>
    </row>
    <row r="201" spans="8:8" ht="19.5">
      <c r="C201" s="100" t="s">
        <v>80</v>
      </c>
      <c r="D201" s="94">
        <f>SUM(D189:D200)</f>
        <v>0.0</v>
      </c>
      <c r="E201" s="95" t="s">
        <v>234</v>
      </c>
      <c r="F201" s="96">
        <f>SUM(F189:G200)</f>
        <v>0.0</v>
      </c>
      <c r="G201" s="97"/>
      <c r="I201" s="80"/>
      <c r="J201" s="81"/>
      <c r="K201" s="88" t="s">
        <v>76</v>
      </c>
      <c r="L201" s="84"/>
      <c r="M201" s="85">
        <v>5.9</v>
      </c>
      <c r="N201" s="86">
        <f t="shared" si="58"/>
        <v>0.0</v>
      </c>
      <c r="O201" s="89"/>
      <c r="P201" s="254"/>
      <c r="Z201" s="244"/>
      <c r="AA201" s="244"/>
      <c r="AB201" s="244"/>
    </row>
    <row r="202" spans="8:8" ht="15.75">
      <c r="I202" s="80"/>
      <c r="J202" s="81"/>
      <c r="K202" s="88" t="s">
        <v>77</v>
      </c>
      <c r="L202" s="84"/>
      <c r="M202" s="85">
        <v>5.9</v>
      </c>
      <c r="N202" s="86">
        <f t="shared" si="58"/>
        <v>0.0</v>
      </c>
      <c r="O202" s="89"/>
      <c r="P202" s="254"/>
      <c r="Z202" s="244"/>
      <c r="AA202" s="244"/>
      <c r="AB202" s="244"/>
    </row>
    <row r="203" spans="8:8" ht="26.25">
      <c r="A203" s="52"/>
      <c r="B203" s="53"/>
      <c r="C203" s="53"/>
      <c r="D203" s="54" t="s">
        <v>155</v>
      </c>
      <c r="E203" s="53"/>
      <c r="F203" s="53"/>
      <c r="G203" s="55"/>
      <c r="I203" s="80"/>
      <c r="J203" s="81"/>
      <c r="K203" s="88" t="s">
        <v>229</v>
      </c>
      <c r="L203" s="84"/>
      <c r="M203" s="85">
        <v>5.9</v>
      </c>
      <c r="N203" s="86">
        <f>L203*M203</f>
        <v>0.0</v>
      </c>
      <c r="O203" s="89"/>
      <c r="P203" s="254"/>
      <c r="Z203" s="244"/>
      <c r="AA203" s="244"/>
      <c r="AB203" s="244"/>
    </row>
    <row r="204" spans="8:8" ht="19.5">
      <c r="A204" s="265"/>
      <c r="B204" s="266"/>
      <c r="C204" s="266"/>
      <c r="D204" s="267" t="s">
        <v>57</v>
      </c>
      <c r="E204" s="266"/>
      <c r="F204" s="266"/>
      <c r="G204" s="268"/>
      <c r="I204" s="80"/>
      <c r="J204" s="81"/>
      <c r="K204" s="88" t="s">
        <v>78</v>
      </c>
      <c r="L204" s="84"/>
      <c r="M204" s="85">
        <v>5.9</v>
      </c>
      <c r="N204" s="86">
        <f>L204*M204</f>
        <v>0.0</v>
      </c>
      <c r="O204" s="89"/>
      <c r="P204" s="254"/>
      <c r="Z204" s="244"/>
      <c r="AA204" s="244"/>
      <c r="AB204" s="244"/>
    </row>
    <row r="205" spans="8:8" ht="19.75">
      <c r="A205" s="269"/>
      <c r="B205" s="270"/>
      <c r="C205" s="117" t="s">
        <v>2</v>
      </c>
      <c r="D205" s="263"/>
      <c r="E205" s="263"/>
      <c r="F205" s="263"/>
      <c r="G205" s="264"/>
      <c r="I205" s="91"/>
      <c r="J205" s="92"/>
      <c r="K205" s="88" t="s">
        <v>79</v>
      </c>
      <c r="L205" s="84"/>
      <c r="M205" s="85">
        <v>5.9</v>
      </c>
      <c r="N205" s="86">
        <f>L205*M205</f>
        <v>0.0</v>
      </c>
      <c r="O205" s="89"/>
      <c r="P205" s="254"/>
      <c r="Z205" s="244"/>
      <c r="AA205" s="244"/>
      <c r="AB205" s="244"/>
    </row>
    <row r="206" spans="8:8" ht="19.5">
      <c r="A206" s="271"/>
      <c r="B206" s="272"/>
      <c r="C206" s="273" t="s">
        <v>66</v>
      </c>
      <c r="D206" s="274" t="s">
        <v>67</v>
      </c>
      <c r="E206" s="275" t="s">
        <v>68</v>
      </c>
      <c r="F206" s="78" t="s">
        <v>7</v>
      </c>
      <c r="G206" s="79"/>
      <c r="K206" s="100" t="s">
        <v>29</v>
      </c>
      <c r="L206" s="94">
        <f>SUM(L194:L205)</f>
        <v>0.0</v>
      </c>
      <c r="M206" s="95" t="s">
        <v>234</v>
      </c>
      <c r="N206" s="102">
        <f>SUM(N194:O205)</f>
        <v>0.0</v>
      </c>
      <c r="O206" s="103"/>
      <c r="P206" s="254"/>
      <c r="Z206" s="244"/>
      <c r="AA206" s="244"/>
      <c r="AB206" s="244"/>
    </row>
    <row r="207" spans="8:8" ht="15.75">
      <c r="A207" s="271"/>
      <c r="B207" s="272"/>
      <c r="C207" s="271" t="s">
        <v>69</v>
      </c>
      <c r="D207" s="220"/>
      <c r="E207" s="221">
        <v>17.9</v>
      </c>
      <c r="F207" s="86">
        <f t="shared" si="59" ref="F207">(D207*E207)</f>
        <v>0.0</v>
      </c>
      <c r="G207" s="89"/>
      <c r="K207" s="1"/>
      <c r="L207" s="1"/>
      <c r="M207" s="2"/>
      <c r="P207" s="254"/>
      <c r="Z207" s="244"/>
      <c r="AA207" s="244"/>
      <c r="AB207" s="244"/>
    </row>
    <row r="208" spans="8:8" ht="26.25">
      <c r="A208" s="271"/>
      <c r="B208" s="272"/>
      <c r="C208" s="271" t="s">
        <v>70</v>
      </c>
      <c r="D208" s="220"/>
      <c r="E208" s="221">
        <v>17.9</v>
      </c>
      <c r="F208" s="86">
        <f t="shared" si="60" ref="F208:F218">(D208*E208)</f>
        <v>0.0</v>
      </c>
      <c r="G208" s="89"/>
      <c r="I208" s="52"/>
      <c r="J208" s="199" t="s">
        <v>170</v>
      </c>
      <c r="K208" s="199"/>
      <c r="L208" s="199"/>
      <c r="M208" s="199"/>
      <c r="N208" s="199"/>
      <c r="O208" s="200"/>
      <c r="P208" s="254"/>
      <c r="Z208" s="244"/>
      <c r="AA208" s="244"/>
      <c r="AB208" s="244"/>
    </row>
    <row r="209" spans="8:8" ht="19.5">
      <c r="A209" s="271"/>
      <c r="B209" s="272"/>
      <c r="C209" s="271" t="s">
        <v>71</v>
      </c>
      <c r="D209" s="220"/>
      <c r="E209" s="221">
        <v>17.9</v>
      </c>
      <c r="F209" s="86">
        <f t="shared" si="60"/>
        <v>0.0</v>
      </c>
      <c r="G209" s="89"/>
      <c r="I209" s="276" t="s">
        <v>64</v>
      </c>
      <c r="J209" s="277"/>
      <c r="K209" s="277"/>
      <c r="L209" s="277"/>
      <c r="M209" s="277"/>
      <c r="N209" s="277"/>
      <c r="O209" s="278"/>
      <c r="P209" s="254"/>
      <c r="Z209" s="244"/>
      <c r="AA209" s="244"/>
      <c r="AB209" s="244"/>
    </row>
    <row r="210" spans="8:8" ht="18.75">
      <c r="A210" s="271"/>
      <c r="B210" s="272"/>
      <c r="C210" s="271" t="s">
        <v>72</v>
      </c>
      <c r="D210" s="220"/>
      <c r="E210" s="221">
        <v>17.9</v>
      </c>
      <c r="F210" s="86">
        <f t="shared" si="60"/>
        <v>0.0</v>
      </c>
      <c r="G210" s="89"/>
      <c r="I210" s="69"/>
      <c r="J210" s="70"/>
      <c r="K210" s="65" t="s">
        <v>65</v>
      </c>
      <c r="L210" s="222"/>
      <c r="M210" s="223"/>
      <c r="N210" s="223"/>
      <c r="O210" s="224"/>
      <c r="P210" s="254"/>
      <c r="Z210" s="244"/>
      <c r="AA210" s="244"/>
      <c r="AB210" s="244"/>
    </row>
    <row r="211" spans="8:8" ht="15.75">
      <c r="A211" s="271"/>
      <c r="B211" s="272"/>
      <c r="C211" s="271" t="s">
        <v>73</v>
      </c>
      <c r="D211" s="220"/>
      <c r="E211" s="221">
        <v>17.9</v>
      </c>
      <c r="F211" s="86">
        <f t="shared" si="60"/>
        <v>0.0</v>
      </c>
      <c r="G211" s="89"/>
      <c r="I211" s="80"/>
      <c r="J211" s="81"/>
      <c r="K211" s="82" t="s">
        <v>66</v>
      </c>
      <c r="L211" s="76" t="s">
        <v>67</v>
      </c>
      <c r="M211" s="77" t="s">
        <v>68</v>
      </c>
      <c r="N211" s="78" t="s">
        <v>7</v>
      </c>
      <c r="O211" s="79"/>
      <c r="P211" s="254"/>
      <c r="Z211" s="244"/>
      <c r="AA211" s="244"/>
      <c r="AB211" s="244"/>
    </row>
    <row r="212" spans="8:8" ht="15.35">
      <c r="A212" s="271"/>
      <c r="B212" s="272"/>
      <c r="C212" s="271" t="s">
        <v>74</v>
      </c>
      <c r="D212" s="220"/>
      <c r="E212" s="221">
        <v>17.9</v>
      </c>
      <c r="F212" s="86">
        <f t="shared" si="60"/>
        <v>0.0</v>
      </c>
      <c r="G212" s="89"/>
      <c r="I212" s="80"/>
      <c r="J212" s="81"/>
      <c r="K212" s="88" t="s">
        <v>69</v>
      </c>
      <c r="L212" s="84"/>
      <c r="M212" s="85">
        <v>2.9</v>
      </c>
      <c r="N212" s="86">
        <f t="shared" si="61" ref="N212:N223">L212*M212</f>
        <v>0.0</v>
      </c>
      <c r="O212" s="89"/>
      <c r="P212" s="254"/>
      <c r="Z212" s="244"/>
      <c r="AA212" s="244"/>
      <c r="AB212" s="244"/>
    </row>
    <row r="213" spans="8:8" ht="15.35">
      <c r="A213" s="271"/>
      <c r="B213" s="272"/>
      <c r="C213" s="271" t="s">
        <v>75</v>
      </c>
      <c r="D213" s="220"/>
      <c r="E213" s="221">
        <v>17.9</v>
      </c>
      <c r="F213" s="86">
        <f t="shared" si="60"/>
        <v>0.0</v>
      </c>
      <c r="G213" s="89"/>
      <c r="I213" s="80"/>
      <c r="J213" s="81"/>
      <c r="K213" s="88" t="s">
        <v>70</v>
      </c>
      <c r="L213" s="84"/>
      <c r="M213" s="85">
        <v>2.9</v>
      </c>
      <c r="N213" s="86">
        <f t="shared" si="61"/>
        <v>0.0</v>
      </c>
      <c r="O213" s="89"/>
      <c r="P213" s="254"/>
      <c r="Z213" s="244"/>
      <c r="AA213" s="254"/>
      <c r="AB213" s="254"/>
    </row>
    <row r="214" spans="8:8" ht="15.35">
      <c r="A214" s="271"/>
      <c r="B214" s="272"/>
      <c r="C214" s="271" t="s">
        <v>76</v>
      </c>
      <c r="D214" s="220"/>
      <c r="E214" s="221">
        <v>17.9</v>
      </c>
      <c r="F214" s="86">
        <f t="shared" si="60"/>
        <v>0.0</v>
      </c>
      <c r="G214" s="89"/>
      <c r="I214" s="80"/>
      <c r="J214" s="81"/>
      <c r="K214" s="88" t="s">
        <v>71</v>
      </c>
      <c r="L214" s="84"/>
      <c r="M214" s="85">
        <v>2.9</v>
      </c>
      <c r="N214" s="86">
        <f t="shared" si="61"/>
        <v>0.0</v>
      </c>
      <c r="O214" s="89"/>
      <c r="P214" s="254"/>
      <c r="Z214" s="244"/>
      <c r="AA214" s="244"/>
      <c r="AB214" s="244"/>
    </row>
    <row r="215" spans="8:8" ht="15.35">
      <c r="A215" s="271"/>
      <c r="B215" s="272"/>
      <c r="C215" s="271" t="s">
        <v>77</v>
      </c>
      <c r="D215" s="220"/>
      <c r="E215" s="221">
        <v>17.9</v>
      </c>
      <c r="F215" s="86">
        <f t="shared" si="60"/>
        <v>0.0</v>
      </c>
      <c r="G215" s="89"/>
      <c r="I215" s="80"/>
      <c r="J215" s="81"/>
      <c r="K215" s="88" t="s">
        <v>72</v>
      </c>
      <c r="L215" s="84"/>
      <c r="M215" s="85">
        <v>2.9</v>
      </c>
      <c r="N215" s="86">
        <f t="shared" si="61"/>
        <v>0.0</v>
      </c>
      <c r="O215" s="89"/>
      <c r="P215" s="254"/>
      <c r="Z215" s="244"/>
      <c r="AA215" s="244"/>
      <c r="AB215" s="244"/>
    </row>
    <row r="216" spans="8:8">
      <c r="A216" s="271"/>
      <c r="B216" s="272"/>
      <c r="C216" s="11" t="s">
        <v>228</v>
      </c>
      <c r="D216" s="220"/>
      <c r="E216" s="221">
        <v>17.9</v>
      </c>
      <c r="F216" s="86">
        <f t="shared" si="60"/>
        <v>0.0</v>
      </c>
      <c r="G216" s="89"/>
      <c r="I216" s="80"/>
      <c r="J216" s="81"/>
      <c r="K216" s="88" t="s">
        <v>73</v>
      </c>
      <c r="L216" s="84"/>
      <c r="M216" s="85">
        <v>2.9</v>
      </c>
      <c r="N216" s="86">
        <f t="shared" si="61"/>
        <v>0.0</v>
      </c>
      <c r="O216" s="89"/>
      <c r="P216" s="254"/>
      <c r="Z216" s="244"/>
      <c r="AA216" s="244"/>
      <c r="AB216" s="244"/>
    </row>
    <row r="217" spans="8:8" ht="15.35">
      <c r="A217" s="271"/>
      <c r="B217" s="272"/>
      <c r="C217" s="271" t="s">
        <v>78</v>
      </c>
      <c r="D217" s="220"/>
      <c r="E217" s="221">
        <v>17.9</v>
      </c>
      <c r="F217" s="86">
        <f t="shared" si="60"/>
        <v>0.0</v>
      </c>
      <c r="G217" s="89"/>
      <c r="I217" s="80"/>
      <c r="J217" s="81"/>
      <c r="K217" s="88" t="s">
        <v>74</v>
      </c>
      <c r="L217" s="84"/>
      <c r="M217" s="85">
        <v>2.9</v>
      </c>
      <c r="N217" s="86">
        <f t="shared" si="61"/>
        <v>0.0</v>
      </c>
      <c r="O217" s="89"/>
      <c r="P217" s="254"/>
      <c r="Z217" s="244"/>
      <c r="AA217" s="244"/>
      <c r="AB217" s="244"/>
    </row>
    <row r="218" spans="8:8" ht="15.75">
      <c r="A218" s="279"/>
      <c r="B218" s="280"/>
      <c r="C218" s="279" t="s">
        <v>79</v>
      </c>
      <c r="D218" s="281"/>
      <c r="E218" s="282">
        <v>17.9</v>
      </c>
      <c r="F218" s="86">
        <f t="shared" si="60"/>
        <v>0.0</v>
      </c>
      <c r="G218" s="89"/>
      <c r="I218" s="80"/>
      <c r="J218" s="81"/>
      <c r="K218" s="88" t="s">
        <v>75</v>
      </c>
      <c r="L218" s="84"/>
      <c r="M218" s="85">
        <v>2.9</v>
      </c>
      <c r="N218" s="86">
        <f t="shared" si="61"/>
        <v>0.0</v>
      </c>
      <c r="O218" s="89"/>
      <c r="P218" s="254"/>
      <c r="Z218" s="244"/>
      <c r="AA218" s="244"/>
      <c r="AB218" s="244"/>
    </row>
    <row r="219" spans="8:8" ht="19.75">
      <c r="C219" s="283" t="s">
        <v>80</v>
      </c>
      <c r="D219" s="284">
        <f>SUM(D207:D218)</f>
        <v>0.0</v>
      </c>
      <c r="E219" s="95" t="s">
        <v>234</v>
      </c>
      <c r="F219" s="96">
        <f>SUM(F207:G218)</f>
        <v>0.0</v>
      </c>
      <c r="G219" s="97"/>
      <c r="I219" s="80"/>
      <c r="J219" s="81"/>
      <c r="K219" s="88" t="s">
        <v>76</v>
      </c>
      <c r="L219" s="84"/>
      <c r="M219" s="85">
        <v>2.9</v>
      </c>
      <c r="N219" s="86">
        <f t="shared" si="61"/>
        <v>0.0</v>
      </c>
      <c r="O219" s="89"/>
      <c r="P219" s="254"/>
      <c r="Z219" s="244"/>
      <c r="AA219" s="244"/>
      <c r="AB219" s="244"/>
    </row>
    <row r="220" spans="8:8" ht="15.35">
      <c r="A220" s="48"/>
      <c r="B220" s="48"/>
      <c r="I220" s="80"/>
      <c r="J220" s="81"/>
      <c r="K220" s="88" t="s">
        <v>77</v>
      </c>
      <c r="L220" s="84"/>
      <c r="M220" s="85">
        <v>2.9</v>
      </c>
      <c r="N220" s="86">
        <f t="shared" si="61"/>
        <v>0.0</v>
      </c>
      <c r="O220" s="89"/>
      <c r="P220" s="254"/>
      <c r="Z220" s="244"/>
      <c r="AA220" s="244"/>
      <c r="AB220" s="244"/>
    </row>
    <row r="221" spans="8:8" ht="15.35">
      <c r="I221" s="80"/>
      <c r="J221" s="81"/>
      <c r="K221" s="88" t="s">
        <v>228</v>
      </c>
      <c r="L221" s="84"/>
      <c r="M221" s="85">
        <v>2.9</v>
      </c>
      <c r="N221" s="86">
        <f t="shared" si="61"/>
        <v>0.0</v>
      </c>
      <c r="O221" s="89"/>
      <c r="P221" s="254"/>
      <c r="Z221" s="244"/>
      <c r="AA221" s="244"/>
      <c r="AB221" s="244"/>
    </row>
    <row r="222" spans="8:8" ht="15.35">
      <c r="I222" s="80"/>
      <c r="J222" s="81"/>
      <c r="K222" s="88" t="s">
        <v>78</v>
      </c>
      <c r="L222" s="84"/>
      <c r="M222" s="85">
        <v>2.9</v>
      </c>
      <c r="N222" s="86">
        <f t="shared" si="61"/>
        <v>0.0</v>
      </c>
      <c r="O222" s="89"/>
      <c r="P222" s="254"/>
      <c r="Z222" s="244"/>
      <c r="AA222" s="244"/>
      <c r="AB222" s="244"/>
    </row>
    <row r="223" spans="8:8" ht="15.35">
      <c r="I223" s="91"/>
      <c r="J223" s="92"/>
      <c r="K223" s="88" t="s">
        <v>79</v>
      </c>
      <c r="L223" s="84"/>
      <c r="M223" s="85">
        <v>2.9</v>
      </c>
      <c r="N223" s="86">
        <f t="shared" si="61"/>
        <v>0.0</v>
      </c>
      <c r="O223" s="89"/>
      <c r="P223" s="254"/>
      <c r="Z223" s="244"/>
      <c r="AA223" s="244"/>
      <c r="AB223" s="244"/>
    </row>
    <row r="224" spans="8:8" ht="19.5">
      <c r="K224" s="100" t="s">
        <v>29</v>
      </c>
      <c r="L224" s="94">
        <f>SUM(L212:L223)</f>
        <v>0.0</v>
      </c>
      <c r="M224" s="95" t="s">
        <v>234</v>
      </c>
      <c r="N224" s="102">
        <f>SUM(N212:O223)</f>
        <v>0.0</v>
      </c>
      <c r="O224" s="103"/>
      <c r="P224" s="254"/>
      <c r="Z224" s="244"/>
      <c r="AA224" s="244"/>
      <c r="AB224" s="244"/>
    </row>
    <row r="225" spans="8:8">
      <c r="P225" s="254"/>
      <c r="Z225" s="244"/>
      <c r="AA225" s="244"/>
      <c r="AB225" s="244"/>
    </row>
    <row r="226" spans="8:8">
      <c r="P226" s="254"/>
      <c r="Z226" s="244"/>
      <c r="AA226" s="244"/>
      <c r="AB226" s="244"/>
    </row>
    <row r="227" spans="8:8">
      <c r="P227" s="254"/>
      <c r="Z227" s="244"/>
      <c r="AA227" s="244"/>
      <c r="AB227" s="244"/>
    </row>
    <row r="228" spans="8:8">
      <c r="P228" s="254"/>
      <c r="Z228" s="244"/>
      <c r="AA228" s="244"/>
      <c r="AB228" s="244"/>
    </row>
    <row r="229" spans="8:8">
      <c r="P229" s="254"/>
      <c r="Z229" s="244"/>
      <c r="AA229" s="244"/>
      <c r="AB229" s="244"/>
    </row>
    <row r="230" spans="8:8">
      <c r="P230" s="254"/>
      <c r="Z230" s="244"/>
      <c r="AA230" s="244"/>
      <c r="AB230" s="244"/>
    </row>
    <row r="231" spans="8:8">
      <c r="P231" s="254"/>
      <c r="Z231" s="244"/>
      <c r="AA231" s="244"/>
      <c r="AB231" s="244"/>
    </row>
    <row r="232" spans="8:8">
      <c r="P232" s="254"/>
      <c r="Z232" s="244"/>
      <c r="AA232" s="244"/>
      <c r="AB232" s="244"/>
    </row>
    <row r="233" spans="8:8">
      <c r="P233" s="254"/>
      <c r="Z233" s="244"/>
      <c r="AA233" s="244"/>
      <c r="AB233" s="244"/>
    </row>
    <row r="234" spans="8:8">
      <c r="P234" s="254"/>
      <c r="Z234" s="244"/>
      <c r="AA234" s="244"/>
      <c r="AB234" s="244"/>
    </row>
    <row r="235" spans="8:8">
      <c r="P235" s="254"/>
      <c r="Z235" s="244"/>
      <c r="AA235" s="244"/>
      <c r="AB235" s="244"/>
    </row>
    <row r="236" spans="8:8">
      <c r="P236" s="254"/>
      <c r="Z236" s="244"/>
      <c r="AA236" s="244"/>
      <c r="AB236" s="244"/>
    </row>
    <row r="237" spans="8:8">
      <c r="P237" s="254"/>
      <c r="Z237" s="244"/>
      <c r="AA237" s="244"/>
      <c r="AB237" s="244"/>
    </row>
    <row r="238" spans="8:8">
      <c r="P238" s="254"/>
      <c r="Z238" s="244"/>
      <c r="AA238" s="244"/>
      <c r="AB238" s="244"/>
    </row>
    <row r="239" spans="8:8">
      <c r="P239" s="254"/>
      <c r="Z239" s="244"/>
      <c r="AA239" s="244"/>
      <c r="AB239" s="244"/>
    </row>
    <row r="240" spans="8:8">
      <c r="P240" s="254"/>
      <c r="Z240" s="244"/>
      <c r="AA240" s="244"/>
      <c r="AB240" s="244"/>
    </row>
    <row r="241" spans="8:8">
      <c r="P241" s="254"/>
      <c r="Z241" s="244"/>
      <c r="AA241" s="244"/>
      <c r="AB241" s="244"/>
    </row>
    <row r="242" spans="8:8">
      <c r="P242" s="254"/>
      <c r="Z242" s="244"/>
      <c r="AA242" s="244"/>
      <c r="AB242" s="244"/>
    </row>
    <row r="243" spans="8:8">
      <c r="P243" s="254"/>
      <c r="Z243" s="244"/>
      <c r="AA243" s="244"/>
      <c r="AB243" s="244"/>
    </row>
    <row r="244" spans="8:8">
      <c r="P244" s="254"/>
      <c r="Z244" s="244"/>
      <c r="AA244" s="244"/>
      <c r="AB244" s="244"/>
    </row>
    <row r="245" spans="8:8">
      <c r="P245" s="254"/>
      <c r="Z245" s="244"/>
      <c r="AA245" s="244"/>
      <c r="AB245" s="244"/>
    </row>
    <row r="246" spans="8:8">
      <c r="P246" s="254"/>
      <c r="Z246" s="244"/>
      <c r="AA246" s="244"/>
      <c r="AB246" s="244"/>
    </row>
    <row r="247" spans="8:8">
      <c r="P247" s="254"/>
      <c r="Z247" s="244"/>
      <c r="AA247" s="244"/>
      <c r="AB247" s="244"/>
    </row>
    <row r="248" spans="8:8">
      <c r="P248" s="254"/>
      <c r="Z248" s="244"/>
      <c r="AA248" s="244"/>
      <c r="AB248" s="244"/>
    </row>
    <row r="249" spans="8:8">
      <c r="P249" s="254"/>
      <c r="Z249" s="244"/>
      <c r="AA249" s="244"/>
      <c r="AB249" s="244"/>
    </row>
    <row r="250" spans="8:8">
      <c r="P250" s="254"/>
      <c r="Z250" s="244"/>
      <c r="AA250" s="244"/>
      <c r="AB250" s="244"/>
    </row>
    <row r="251" spans="8:8">
      <c r="P251" s="254"/>
      <c r="Z251" s="244"/>
      <c r="AA251" s="244"/>
      <c r="AB251" s="244"/>
    </row>
    <row r="252" spans="8:8">
      <c r="P252" s="254"/>
      <c r="Z252" s="244"/>
      <c r="AA252" s="244"/>
      <c r="AB252" s="244"/>
    </row>
    <row r="253" spans="8:8">
      <c r="P253" s="254"/>
      <c r="Z253" s="244"/>
      <c r="AA253" s="244"/>
      <c r="AB253" s="244"/>
    </row>
    <row r="254" spans="8:8">
      <c r="P254" s="254"/>
      <c r="Z254" s="244"/>
      <c r="AA254" s="244"/>
      <c r="AB254" s="244"/>
    </row>
    <row r="255" spans="8:8">
      <c r="P255" s="254"/>
      <c r="Z255" s="244"/>
      <c r="AA255" s="244"/>
      <c r="AB255" s="244"/>
    </row>
    <row r="256" spans="8:8">
      <c r="P256" s="254"/>
      <c r="Z256" s="244"/>
      <c r="AA256" s="244"/>
      <c r="AB256" s="244"/>
    </row>
    <row r="257" spans="8:8">
      <c r="P257" s="254"/>
      <c r="Z257" s="244"/>
      <c r="AA257" s="244"/>
      <c r="AB257" s="244"/>
    </row>
    <row r="258" spans="8:8">
      <c r="P258" s="254"/>
      <c r="Z258" s="244"/>
      <c r="AA258" s="244"/>
      <c r="AB258" s="244"/>
    </row>
    <row r="259" spans="8:8">
      <c r="P259" s="254"/>
      <c r="Z259" s="244"/>
      <c r="AA259" s="244"/>
      <c r="AB259" s="244"/>
    </row>
    <row r="260" spans="8:8">
      <c r="P260" s="254"/>
      <c r="Z260" s="244"/>
      <c r="AA260" s="244"/>
      <c r="AB260" s="244"/>
    </row>
    <row r="261" spans="8:8">
      <c r="P261" s="254"/>
      <c r="Z261" s="244"/>
      <c r="AA261" s="244"/>
      <c r="AB261" s="244"/>
    </row>
    <row r="262" spans="8:8">
      <c r="P262" s="254"/>
      <c r="Z262" s="244"/>
      <c r="AA262" s="244"/>
      <c r="AB262" s="244"/>
    </row>
    <row r="263" spans="8:8">
      <c r="P263" s="254"/>
      <c r="Z263" s="244"/>
      <c r="AA263" s="244"/>
      <c r="AB263" s="244"/>
    </row>
    <row r="264" spans="8:8">
      <c r="P264" s="254"/>
      <c r="Z264" s="244"/>
      <c r="AA264" s="244"/>
      <c r="AB264" s="244"/>
    </row>
    <row r="265" spans="8:8">
      <c r="P265" s="254"/>
      <c r="Z265" s="244"/>
      <c r="AA265" s="244"/>
      <c r="AB265" s="244"/>
    </row>
    <row r="266" spans="8:8">
      <c r="P266" s="254"/>
      <c r="Z266" s="244"/>
      <c r="AA266" s="244"/>
      <c r="AB266" s="244"/>
    </row>
    <row r="267" spans="8:8">
      <c r="P267" s="254"/>
      <c r="Z267" s="244"/>
      <c r="AA267" s="244"/>
      <c r="AB267" s="244"/>
    </row>
    <row r="268" spans="8:8">
      <c r="P268" s="254"/>
      <c r="Z268" s="244"/>
      <c r="AA268" s="244"/>
      <c r="AB268" s="244"/>
    </row>
    <row r="269" spans="8:8">
      <c r="P269" s="254"/>
      <c r="Z269" s="244"/>
      <c r="AA269" s="244"/>
      <c r="AB269" s="244"/>
    </row>
    <row r="270" spans="8:8">
      <c r="P270" s="254"/>
      <c r="Z270" s="244"/>
      <c r="AA270" s="244"/>
      <c r="AB270" s="244"/>
    </row>
    <row r="271" spans="8:8">
      <c r="P271" s="254"/>
      <c r="Z271" s="244"/>
      <c r="AA271" s="244"/>
      <c r="AB271" s="244"/>
    </row>
    <row r="272" spans="8:8">
      <c r="P272" s="254"/>
      <c r="Z272" s="244"/>
      <c r="AA272" s="244"/>
      <c r="AB272" s="244"/>
    </row>
    <row r="273" spans="8:8">
      <c r="P273" s="254"/>
      <c r="Z273" s="244"/>
      <c r="AA273" s="244"/>
      <c r="AB273" s="244"/>
    </row>
    <row r="274" spans="8:8">
      <c r="P274" s="254"/>
      <c r="Z274" s="244"/>
      <c r="AA274" s="244"/>
      <c r="AB274" s="244"/>
    </row>
    <row r="275" spans="8:8">
      <c r="P275" s="254"/>
      <c r="Z275" s="244"/>
      <c r="AA275" s="244"/>
      <c r="AB275" s="244"/>
    </row>
    <row r="276" spans="8:8">
      <c r="P276" s="254"/>
      <c r="Z276" s="244"/>
      <c r="AA276" s="244"/>
      <c r="AB276" s="244"/>
    </row>
    <row r="277" spans="8:8">
      <c r="P277" s="254"/>
      <c r="Z277" s="244"/>
      <c r="AA277" s="244"/>
      <c r="AB277" s="244"/>
    </row>
    <row r="278" spans="8:8">
      <c r="P278" s="254"/>
      <c r="Z278" s="244"/>
      <c r="AA278" s="244"/>
      <c r="AB278" s="244"/>
    </row>
    <row r="279" spans="8:8">
      <c r="P279" s="254"/>
      <c r="Z279" s="244"/>
      <c r="AA279" s="244"/>
      <c r="AB279" s="244"/>
    </row>
    <row r="280" spans="8:8">
      <c r="P280" s="254"/>
      <c r="Z280" s="244"/>
      <c r="AA280" s="244"/>
      <c r="AB280" s="244"/>
    </row>
    <row r="281" spans="8:8">
      <c r="P281" s="254"/>
      <c r="Z281" s="244"/>
      <c r="AA281" s="244"/>
      <c r="AB281" s="244"/>
    </row>
    <row r="282" spans="8:8">
      <c r="P282" s="254"/>
      <c r="Z282" s="244"/>
      <c r="AA282" s="244"/>
      <c r="AB282" s="244"/>
    </row>
    <row r="283" spans="8:8">
      <c r="P283" s="254"/>
      <c r="Z283" s="244"/>
      <c r="AA283" s="244"/>
      <c r="AB283" s="244"/>
    </row>
    <row r="284" spans="8:8">
      <c r="P284" s="254"/>
      <c r="Z284" s="244"/>
      <c r="AA284" s="244"/>
      <c r="AB284" s="244"/>
    </row>
    <row r="285" spans="8:8">
      <c r="Z285" s="244"/>
      <c r="AA285" s="244"/>
      <c r="AB285" s="244"/>
    </row>
    <row r="286" spans="8:8">
      <c r="Z286" s="244"/>
      <c r="AA286" s="244"/>
      <c r="AB286" s="244"/>
    </row>
    <row r="287" spans="8:8">
      <c r="Z287" s="244"/>
      <c r="AA287" s="244"/>
      <c r="AB287" s="244"/>
    </row>
    <row r="288" spans="8:8">
      <c r="Z288" s="244"/>
      <c r="AA288" s="244"/>
      <c r="AB288" s="244"/>
    </row>
    <row r="289" spans="8:8">
      <c r="Z289" s="244"/>
      <c r="AA289" s="244"/>
      <c r="AB289" s="244"/>
    </row>
    <row r="290" spans="8:8">
      <c r="Z290" s="244"/>
      <c r="AA290" s="244"/>
      <c r="AB290" s="244"/>
    </row>
    <row r="291" spans="8:8">
      <c r="Z291" s="244"/>
      <c r="AA291" s="244"/>
      <c r="AB291" s="244"/>
    </row>
    <row r="292" spans="8:8">
      <c r="Z292" s="244"/>
      <c r="AA292" s="244"/>
      <c r="AB292" s="244"/>
    </row>
    <row r="293" spans="8:8">
      <c r="Z293" s="244"/>
      <c r="AA293" s="244"/>
      <c r="AB293" s="244"/>
    </row>
    <row r="294" spans="8:8">
      <c r="Z294" s="244"/>
      <c r="AA294" s="244"/>
      <c r="AB294" s="244"/>
    </row>
    <row r="295" spans="8:8">
      <c r="Z295" s="244"/>
      <c r="AA295" s="244"/>
      <c r="AB295" s="244"/>
    </row>
    <row r="296" spans="8:8">
      <c r="Z296" s="244"/>
      <c r="AA296" s="244"/>
      <c r="AB296" s="244"/>
    </row>
    <row r="297" spans="8:8">
      <c r="Z297" s="244"/>
      <c r="AA297" s="244"/>
      <c r="AB297" s="244"/>
    </row>
    <row r="298" spans="8:8">
      <c r="Z298" s="244"/>
      <c r="AA298" s="244"/>
      <c r="AB298" s="244"/>
    </row>
    <row r="299" spans="8:8">
      <c r="Z299" s="244"/>
      <c r="AA299" s="244"/>
      <c r="AB299" s="244"/>
    </row>
    <row r="300" spans="8:8">
      <c r="Z300" s="244"/>
      <c r="AA300" s="244"/>
      <c r="AB300" s="244"/>
    </row>
    <row r="301" spans="8:8">
      <c r="Z301" s="244"/>
      <c r="AA301" s="244"/>
      <c r="AB301" s="244"/>
    </row>
    <row r="302" spans="8:8">
      <c r="Z302" s="244"/>
      <c r="AA302" s="244"/>
      <c r="AB302" s="244"/>
    </row>
    <row r="303" spans="8:8">
      <c r="Z303" s="244"/>
      <c r="AA303" s="244"/>
      <c r="AB303" s="244"/>
    </row>
    <row r="304" spans="8:8">
      <c r="Z304" s="244"/>
      <c r="AA304" s="244"/>
      <c r="AB304" s="244"/>
    </row>
    <row r="305" spans="8:8">
      <c r="Z305" s="244"/>
      <c r="AA305" s="244"/>
      <c r="AB305" s="244"/>
    </row>
    <row r="306" spans="8:8">
      <c r="Z306" s="244"/>
      <c r="AA306" s="244"/>
      <c r="AB306" s="244"/>
    </row>
    <row r="307" spans="8:8">
      <c r="Z307" s="244"/>
      <c r="AA307" s="244"/>
      <c r="AB307" s="244"/>
    </row>
    <row r="308" spans="8:8">
      <c r="Z308" s="244"/>
      <c r="AA308" s="244"/>
      <c r="AB308" s="244"/>
    </row>
    <row r="309" spans="8:8">
      <c r="Z309" s="244"/>
      <c r="AA309" s="244"/>
      <c r="AB309" s="244"/>
    </row>
    <row r="310" spans="8:8">
      <c r="Z310" s="244"/>
      <c r="AA310" s="244"/>
      <c r="AB310" s="244"/>
    </row>
    <row r="311" spans="8:8">
      <c r="Z311" s="244"/>
      <c r="AA311" s="244"/>
      <c r="AB311" s="244"/>
    </row>
    <row r="312" spans="8:8">
      <c r="Z312" s="244"/>
      <c r="AA312" s="244"/>
      <c r="AB312" s="244"/>
    </row>
    <row r="313" spans="8:8">
      <c r="Z313" s="244"/>
      <c r="AA313" s="244"/>
      <c r="AB313" s="244"/>
    </row>
    <row r="314" spans="8:8">
      <c r="Z314" s="244"/>
      <c r="AA314" s="244"/>
      <c r="AB314" s="244"/>
    </row>
    <row r="315" spans="8:8">
      <c r="Z315" s="244"/>
      <c r="AA315" s="244"/>
      <c r="AB315" s="244"/>
    </row>
    <row r="316" spans="8:8">
      <c r="Z316" s="244"/>
      <c r="AA316" s="244"/>
      <c r="AB316" s="244"/>
    </row>
    <row r="317" spans="8:8">
      <c r="Z317" s="244"/>
      <c r="AA317" s="244"/>
      <c r="AB317" s="244"/>
    </row>
    <row r="318" spans="8:8">
      <c r="Z318" s="244"/>
      <c r="AA318" s="244"/>
      <c r="AB318" s="244"/>
    </row>
    <row r="319" spans="8:8">
      <c r="Z319" s="244"/>
      <c r="AA319" s="244"/>
      <c r="AB319" s="244"/>
    </row>
    <row r="320" spans="8:8">
      <c r="Z320" s="244"/>
      <c r="AA320" s="244"/>
      <c r="AB320" s="244"/>
    </row>
    <row r="321" spans="8:8">
      <c r="Z321" s="244"/>
      <c r="AA321" s="244"/>
      <c r="AB321" s="244"/>
    </row>
    <row r="322" spans="8:8">
      <c r="Z322" s="244"/>
      <c r="AA322" s="244"/>
      <c r="AB322" s="244"/>
    </row>
    <row r="323" spans="8:8">
      <c r="Z323" s="244"/>
      <c r="AA323" s="244"/>
      <c r="AB323" s="244"/>
    </row>
    <row r="324" spans="8:8">
      <c r="Z324" s="244"/>
      <c r="AA324" s="244"/>
      <c r="AB324" s="244"/>
    </row>
    <row r="325" spans="8:8">
      <c r="Z325" s="244"/>
      <c r="AA325" s="244"/>
      <c r="AB325" s="244"/>
    </row>
    <row r="326" spans="8:8">
      <c r="Z326" s="244"/>
      <c r="AA326" s="244"/>
      <c r="AB326" s="244"/>
    </row>
    <row r="327" spans="8:8">
      <c r="Z327" s="244"/>
      <c r="AA327" s="244"/>
      <c r="AB327" s="244"/>
    </row>
    <row r="328" spans="8:8">
      <c r="Z328" s="244"/>
      <c r="AA328" s="244"/>
      <c r="AB328" s="244"/>
    </row>
    <row r="329" spans="8:8">
      <c r="Z329" s="244"/>
      <c r="AA329" s="244"/>
      <c r="AB329" s="244"/>
    </row>
    <row r="330" spans="8:8">
      <c r="Z330" s="244"/>
      <c r="AA330" s="244"/>
      <c r="AB330" s="244"/>
    </row>
    <row r="331" spans="8:8">
      <c r="Z331" s="244"/>
      <c r="AA331" s="244"/>
      <c r="AB331" s="244"/>
    </row>
    <row r="332" spans="8:8">
      <c r="Z332" s="244"/>
      <c r="AA332" s="244"/>
      <c r="AB332" s="244"/>
    </row>
    <row r="333" spans="8:8">
      <c r="Z333" s="244"/>
      <c r="AA333" s="244"/>
      <c r="AB333" s="244"/>
    </row>
    <row r="334" spans="8:8">
      <c r="Z334" s="244"/>
      <c r="AA334" s="244"/>
      <c r="AB334" s="244"/>
    </row>
    <row r="335" spans="8:8">
      <c r="Z335" s="244"/>
      <c r="AA335" s="244"/>
      <c r="AB335" s="244"/>
    </row>
    <row r="336" spans="8:8">
      <c r="Z336" s="244"/>
      <c r="AA336" s="244"/>
      <c r="AB336" s="244"/>
    </row>
    <row r="337" spans="8:8">
      <c r="Z337" s="244"/>
      <c r="AA337" s="244"/>
      <c r="AB337" s="244"/>
    </row>
    <row r="338" spans="8:8">
      <c r="Z338" s="244"/>
      <c r="AA338" s="244"/>
      <c r="AB338" s="244"/>
    </row>
    <row r="339" spans="8:8">
      <c r="Z339" s="244"/>
      <c r="AA339" s="244"/>
      <c r="AB339" s="244"/>
    </row>
    <row r="340" spans="8:8">
      <c r="Z340" s="244"/>
      <c r="AA340" s="244"/>
      <c r="AB340" s="244"/>
    </row>
    <row r="341" spans="8:8">
      <c r="Z341" s="244"/>
      <c r="AA341" s="244"/>
      <c r="AB341" s="244"/>
    </row>
    <row r="342" spans="8:8">
      <c r="Z342" s="244"/>
      <c r="AA342" s="244"/>
      <c r="AB342" s="244"/>
    </row>
    <row r="343" spans="8:8">
      <c r="Z343" s="244"/>
      <c r="AA343" s="244"/>
      <c r="AB343" s="244"/>
    </row>
    <row r="344" spans="8:8">
      <c r="Z344" s="244"/>
      <c r="AA344" s="244"/>
      <c r="AB344" s="244"/>
    </row>
    <row r="345" spans="8:8">
      <c r="Z345" s="244"/>
      <c r="AA345" s="244"/>
      <c r="AB345" s="244"/>
    </row>
    <row r="346" spans="8:8">
      <c r="Z346" s="244"/>
      <c r="AA346" s="244"/>
      <c r="AB346" s="244"/>
    </row>
    <row r="347" spans="8:8">
      <c r="Z347" s="244"/>
      <c r="AA347" s="244"/>
      <c r="AB347" s="244"/>
    </row>
    <row r="348" spans="8:8">
      <c r="Z348" s="244"/>
      <c r="AA348" s="244"/>
      <c r="AB348" s="244"/>
    </row>
    <row r="349" spans="8:8">
      <c r="Z349" s="244"/>
      <c r="AA349" s="244"/>
      <c r="AB349" s="244"/>
    </row>
    <row r="350" spans="8:8">
      <c r="Z350" s="244"/>
      <c r="AA350" s="244"/>
      <c r="AB350" s="244"/>
    </row>
    <row r="351" spans="8:8">
      <c r="Z351" s="244"/>
      <c r="AA351" s="244"/>
      <c r="AB351" s="244"/>
    </row>
    <row r="352" spans="8:8">
      <c r="Z352" s="244"/>
      <c r="AA352" s="244"/>
      <c r="AB352" s="244"/>
    </row>
    <row r="353" spans="8:8">
      <c r="Z353" s="244"/>
      <c r="AA353" s="244"/>
      <c r="AB353" s="244"/>
    </row>
    <row r="354" spans="8:8">
      <c r="Z354" s="244"/>
      <c r="AA354" s="244"/>
      <c r="AB354" s="244"/>
    </row>
    <row r="355" spans="8:8">
      <c r="Z355" s="244"/>
      <c r="AA355" s="244"/>
      <c r="AB355" s="244"/>
    </row>
    <row r="356" spans="8:8">
      <c r="Z356" s="244"/>
      <c r="AA356" s="244"/>
      <c r="AB356" s="244"/>
    </row>
    <row r="357" spans="8:8">
      <c r="Z357" s="244"/>
      <c r="AA357" s="244"/>
      <c r="AB357" s="244"/>
    </row>
    <row r="358" spans="8:8">
      <c r="Z358" s="244"/>
      <c r="AA358" s="244"/>
      <c r="AB358" s="244"/>
    </row>
    <row r="359" spans="8:8">
      <c r="Z359" s="244"/>
      <c r="AA359" s="244"/>
      <c r="AB359" s="244"/>
    </row>
    <row r="360" spans="8:8">
      <c r="Z360" s="244"/>
      <c r="AA360" s="244"/>
      <c r="AB360" s="244"/>
    </row>
    <row r="361" spans="8:8">
      <c r="Z361" s="244"/>
      <c r="AA361" s="244"/>
      <c r="AB361" s="244"/>
    </row>
    <row r="362" spans="8:8">
      <c r="Z362" s="244"/>
      <c r="AA362" s="244"/>
      <c r="AB362" s="244"/>
    </row>
    <row r="363" spans="8:8">
      <c r="Z363" s="244"/>
      <c r="AA363" s="244"/>
      <c r="AB363" s="244"/>
    </row>
    <row r="364" spans="8:8">
      <c r="Z364" s="244"/>
      <c r="AA364" s="244"/>
      <c r="AB364" s="244"/>
    </row>
    <row r="365" spans="8:8">
      <c r="Z365" s="244"/>
      <c r="AA365" s="244"/>
      <c r="AB365" s="244"/>
    </row>
    <row r="366" spans="8:8">
      <c r="Z366" s="244"/>
      <c r="AA366" s="244"/>
      <c r="AB366" s="244"/>
    </row>
    <row r="367" spans="8:8">
      <c r="Z367" s="244"/>
      <c r="AA367" s="244"/>
      <c r="AB367" s="244"/>
    </row>
    <row r="368" spans="8:8">
      <c r="Z368" s="244"/>
      <c r="AA368" s="244"/>
      <c r="AB368" s="244"/>
    </row>
    <row r="369" spans="8:8">
      <c r="Z369" s="244"/>
      <c r="AA369" s="244"/>
      <c r="AB369" s="244"/>
    </row>
    <row r="370" spans="8:8">
      <c r="Z370" s="244"/>
      <c r="AA370" s="244"/>
      <c r="AB370" s="244"/>
    </row>
    <row r="371" spans="8:8">
      <c r="Z371" s="244"/>
      <c r="AA371" s="244"/>
      <c r="AB371" s="244"/>
    </row>
    <row r="372" spans="8:8">
      <c r="Z372" s="244"/>
      <c r="AA372" s="244"/>
      <c r="AB372" s="244"/>
    </row>
    <row r="373" spans="8:8">
      <c r="Z373" s="244"/>
      <c r="AA373" s="244"/>
      <c r="AB373" s="244"/>
    </row>
    <row r="374" spans="8:8">
      <c r="Z374" s="244"/>
      <c r="AA374" s="244"/>
      <c r="AB374" s="244"/>
    </row>
    <row r="375" spans="8:8">
      <c r="Z375" s="244"/>
      <c r="AA375" s="244"/>
      <c r="AB375" s="244"/>
    </row>
    <row r="376" spans="8:8">
      <c r="Z376" s="244"/>
      <c r="AA376" s="244"/>
      <c r="AB376" s="244"/>
    </row>
    <row r="377" spans="8:8">
      <c r="Z377" s="244"/>
      <c r="AA377" s="244"/>
      <c r="AB377" s="244"/>
    </row>
    <row r="378" spans="8:8">
      <c r="Z378" s="244"/>
      <c r="AA378" s="244"/>
      <c r="AB378" s="244"/>
    </row>
    <row r="379" spans="8:8">
      <c r="Z379" s="244"/>
      <c r="AA379" s="244"/>
      <c r="AB379" s="244"/>
    </row>
    <row r="380" spans="8:8">
      <c r="Z380" s="244"/>
      <c r="AA380" s="244"/>
      <c r="AB380" s="244"/>
    </row>
    <row r="381" spans="8:8">
      <c r="Z381" s="244"/>
      <c r="AA381" s="244"/>
      <c r="AB381" s="244"/>
    </row>
    <row r="382" spans="8:8">
      <c r="Z382" s="244"/>
      <c r="AA382" s="244"/>
      <c r="AB382" s="244"/>
    </row>
    <row r="383" spans="8:8">
      <c r="Z383" s="244"/>
      <c r="AA383" s="244"/>
      <c r="AB383" s="244"/>
    </row>
    <row r="384" spans="8:8">
      <c r="Z384" s="244"/>
      <c r="AA384" s="244"/>
      <c r="AB384" s="244"/>
    </row>
    <row r="385" spans="8:8">
      <c r="Z385" s="244"/>
      <c r="AA385" s="244"/>
      <c r="AB385" s="244"/>
    </row>
    <row r="386" spans="8:8">
      <c r="Z386" s="244"/>
      <c r="AA386" s="244"/>
      <c r="AB386" s="244"/>
    </row>
    <row r="387" spans="8:8">
      <c r="Z387" s="244"/>
      <c r="AA387" s="244"/>
      <c r="AB387" s="244"/>
    </row>
    <row r="388" spans="8:8">
      <c r="Z388" s="244"/>
      <c r="AA388" s="244"/>
      <c r="AB388" s="244"/>
    </row>
    <row r="389" spans="8:8">
      <c r="Z389" s="244"/>
      <c r="AA389" s="244"/>
      <c r="AB389" s="244"/>
    </row>
    <row r="390" spans="8:8">
      <c r="Z390" s="244"/>
      <c r="AA390" s="244"/>
      <c r="AB390" s="244"/>
    </row>
    <row r="391" spans="8:8">
      <c r="Z391" s="244"/>
      <c r="AA391" s="244"/>
      <c r="AB391" s="244"/>
    </row>
    <row r="392" spans="8:8">
      <c r="Z392" s="244"/>
      <c r="AA392" s="244"/>
      <c r="AB392" s="244"/>
    </row>
    <row r="393" spans="8:8">
      <c r="Z393" s="244"/>
      <c r="AA393" s="244"/>
      <c r="AB393" s="244"/>
    </row>
    <row r="394" spans="8:8">
      <c r="Z394" s="244"/>
      <c r="AA394" s="244"/>
      <c r="AB394" s="244"/>
    </row>
    <row r="395" spans="8:8">
      <c r="Z395" s="244"/>
      <c r="AA395" s="244"/>
      <c r="AB395" s="244"/>
    </row>
    <row r="396" spans="8:8">
      <c r="Z396" s="244"/>
      <c r="AA396" s="244"/>
      <c r="AB396" s="244"/>
    </row>
    <row r="397" spans="8:8">
      <c r="Z397" s="244"/>
      <c r="AA397" s="244"/>
      <c r="AB397" s="244"/>
    </row>
    <row r="398" spans="8:8">
      <c r="Z398" s="244"/>
      <c r="AA398" s="244"/>
      <c r="AB398" s="244"/>
    </row>
    <row r="399" spans="8:8">
      <c r="Z399" s="244"/>
      <c r="AA399" s="244"/>
      <c r="AB399" s="244"/>
    </row>
    <row r="400" spans="8:8">
      <c r="Z400" s="244"/>
      <c r="AA400" s="244"/>
      <c r="AB400" s="244"/>
    </row>
    <row r="401" spans="8:8">
      <c r="Z401" s="244"/>
      <c r="AA401" s="244"/>
      <c r="AB401" s="244"/>
    </row>
    <row r="402" spans="8:8">
      <c r="Z402" s="244"/>
      <c r="AA402" s="244"/>
      <c r="AB402" s="244"/>
    </row>
    <row r="403" spans="8:8">
      <c r="Z403" s="244"/>
      <c r="AA403" s="244"/>
      <c r="AB403" s="244"/>
    </row>
    <row r="404" spans="8:8">
      <c r="Z404" s="244"/>
      <c r="AA404" s="244"/>
      <c r="AB404" s="244"/>
    </row>
    <row r="405" spans="8:8">
      <c r="Z405" s="244"/>
      <c r="AA405" s="244"/>
      <c r="AB405" s="244"/>
    </row>
    <row r="406" spans="8:8">
      <c r="Z406" s="244"/>
      <c r="AA406" s="244"/>
      <c r="AB406" s="244"/>
    </row>
    <row r="407" spans="8:8">
      <c r="Z407" s="244"/>
      <c r="AA407" s="244"/>
      <c r="AB407" s="244"/>
    </row>
    <row r="408" spans="8:8">
      <c r="Z408" s="244"/>
      <c r="AA408" s="244"/>
      <c r="AB408" s="244"/>
    </row>
    <row r="409" spans="8:8">
      <c r="Z409" s="244"/>
      <c r="AA409" s="244"/>
      <c r="AB409" s="244"/>
    </row>
    <row r="410" spans="8:8">
      <c r="Z410" s="244"/>
      <c r="AA410" s="244"/>
      <c r="AB410" s="244"/>
    </row>
    <row r="411" spans="8:8">
      <c r="Z411" s="244"/>
      <c r="AA411" s="244"/>
      <c r="AB411" s="244"/>
    </row>
    <row r="412" spans="8:8">
      <c r="Z412" s="244"/>
      <c r="AA412" s="244"/>
      <c r="AB412" s="244"/>
    </row>
    <row r="413" spans="8:8">
      <c r="Z413" s="244"/>
      <c r="AA413" s="244"/>
      <c r="AB413" s="244"/>
    </row>
    <row r="414" spans="8:8">
      <c r="Z414" s="244"/>
      <c r="AA414" s="244"/>
      <c r="AB414" s="244"/>
    </row>
    <row r="415" spans="8:8">
      <c r="Z415" s="244"/>
      <c r="AA415" s="244"/>
      <c r="AB415" s="244"/>
    </row>
    <row r="416" spans="8:8">
      <c r="Z416" s="244"/>
      <c r="AA416" s="244"/>
      <c r="AB416" s="244"/>
    </row>
    <row r="417" spans="8:8">
      <c r="Z417" s="244"/>
      <c r="AA417" s="244"/>
      <c r="AB417" s="244"/>
    </row>
    <row r="418" spans="8:8">
      <c r="Z418" s="244"/>
      <c r="AA418" s="244"/>
      <c r="AB418" s="244"/>
    </row>
    <row r="419" spans="8:8">
      <c r="Z419" s="244"/>
      <c r="AA419" s="244"/>
      <c r="AB419" s="244"/>
    </row>
    <row r="420" spans="8:8">
      <c r="Z420" s="244"/>
      <c r="AA420" s="244"/>
      <c r="AB420" s="244"/>
    </row>
    <row r="421" spans="8:8">
      <c r="Z421" s="244"/>
      <c r="AA421" s="244"/>
      <c r="AB421" s="244"/>
    </row>
    <row r="422" spans="8:8">
      <c r="Z422" s="244"/>
      <c r="AA422" s="244"/>
      <c r="AB422" s="244"/>
    </row>
    <row r="423" spans="8:8">
      <c r="Z423" s="244"/>
      <c r="AA423" s="244"/>
      <c r="AB423" s="244"/>
    </row>
    <row r="424" spans="8:8">
      <c r="Z424" s="244"/>
      <c r="AA424" s="244"/>
      <c r="AB424" s="244"/>
    </row>
    <row r="425" spans="8:8">
      <c r="Z425" s="244"/>
      <c r="AA425" s="244"/>
      <c r="AB425" s="244"/>
    </row>
    <row r="426" spans="8:8">
      <c r="Z426" s="244"/>
      <c r="AA426" s="244"/>
      <c r="AB426" s="244"/>
    </row>
    <row r="427" spans="8:8">
      <c r="Z427" s="244"/>
      <c r="AA427" s="244"/>
      <c r="AB427" s="244"/>
    </row>
    <row r="428" spans="8:8">
      <c r="Z428" s="244"/>
      <c r="AA428" s="244"/>
      <c r="AB428" s="244"/>
    </row>
    <row r="429" spans="8:8">
      <c r="Z429" s="244"/>
      <c r="AA429" s="244"/>
      <c r="AB429" s="244"/>
    </row>
    <row r="430" spans="8:8">
      <c r="Z430" s="244"/>
      <c r="AA430" s="244"/>
      <c r="AB430" s="244"/>
    </row>
    <row r="431" spans="8:8">
      <c r="Z431" s="244"/>
      <c r="AA431" s="244"/>
      <c r="AB431" s="244"/>
    </row>
    <row r="432" spans="8:8">
      <c r="Z432" s="244"/>
      <c r="AA432" s="244"/>
      <c r="AB432" s="244"/>
    </row>
    <row r="433" spans="8:8">
      <c r="Z433" s="244"/>
      <c r="AA433" s="244"/>
      <c r="AB433" s="244"/>
    </row>
    <row r="434" spans="8:8">
      <c r="Z434" s="244"/>
      <c r="AA434" s="244"/>
      <c r="AB434" s="244"/>
    </row>
    <row r="435" spans="8:8">
      <c r="Z435" s="244"/>
      <c r="AA435" s="244"/>
      <c r="AB435" s="244"/>
    </row>
    <row r="436" spans="8:8">
      <c r="Z436" s="244"/>
      <c r="AA436" s="244"/>
      <c r="AB436" s="244"/>
    </row>
    <row r="437" spans="8:8">
      <c r="Z437" s="244"/>
      <c r="AA437" s="244"/>
      <c r="AB437" s="244"/>
    </row>
    <row r="438" spans="8:8">
      <c r="Z438" s="244"/>
      <c r="AA438" s="244"/>
      <c r="AB438" s="244"/>
    </row>
    <row r="439" spans="8:8">
      <c r="Z439" s="244"/>
      <c r="AA439" s="244"/>
      <c r="AB439" s="244"/>
    </row>
    <row r="440" spans="8:8">
      <c r="Z440" s="244"/>
      <c r="AA440" s="244"/>
      <c r="AB440" s="244"/>
    </row>
    <row r="441" spans="8:8">
      <c r="Z441" s="244"/>
      <c r="AA441" s="244"/>
      <c r="AB441" s="244"/>
    </row>
    <row r="442" spans="8:8">
      <c r="Z442" s="244"/>
      <c r="AA442" s="244"/>
      <c r="AB442" s="244"/>
    </row>
    <row r="443" spans="8:8">
      <c r="Z443" s="244"/>
      <c r="AA443" s="244"/>
      <c r="AB443" s="244"/>
    </row>
    <row r="444" spans="8:8">
      <c r="Z444" s="244"/>
      <c r="AA444" s="244"/>
      <c r="AB444" s="244"/>
    </row>
    <row r="445" spans="8:8">
      <c r="Z445" s="244"/>
      <c r="AA445" s="244"/>
      <c r="AB445" s="244"/>
    </row>
    <row r="446" spans="8:8">
      <c r="Z446" s="244"/>
      <c r="AA446" s="244"/>
      <c r="AB446" s="244"/>
    </row>
    <row r="447" spans="8:8">
      <c r="Z447" s="244"/>
      <c r="AA447" s="244"/>
      <c r="AB447" s="244"/>
    </row>
    <row r="448" spans="8:8">
      <c r="Z448" s="244"/>
      <c r="AA448" s="244"/>
      <c r="AB448" s="244"/>
    </row>
    <row r="449" spans="8:8">
      <c r="Z449" s="244"/>
      <c r="AA449" s="244"/>
      <c r="AB449" s="244"/>
    </row>
    <row r="450" spans="8:8">
      <c r="Z450" s="244"/>
      <c r="AA450" s="244"/>
      <c r="AB450" s="244"/>
    </row>
    <row r="451" spans="8:8">
      <c r="Z451" s="244"/>
      <c r="AA451" s="244"/>
      <c r="AB451" s="244"/>
    </row>
    <row r="452" spans="8:8">
      <c r="Z452" s="244"/>
      <c r="AA452" s="244"/>
      <c r="AB452" s="244"/>
    </row>
    <row r="453" spans="8:8">
      <c r="Z453" s="244"/>
      <c r="AA453" s="244"/>
      <c r="AB453" s="244"/>
    </row>
    <row r="454" spans="8:8">
      <c r="Z454" s="244"/>
      <c r="AA454" s="244"/>
      <c r="AB454" s="244"/>
    </row>
    <row r="455" spans="8:8">
      <c r="Z455" s="244"/>
      <c r="AA455" s="244"/>
      <c r="AB455" s="244"/>
    </row>
    <row r="456" spans="8:8">
      <c r="Z456" s="244"/>
      <c r="AA456" s="244"/>
      <c r="AB456" s="244"/>
    </row>
    <row r="457" spans="8:8">
      <c r="Z457" s="244"/>
      <c r="AA457" s="244"/>
      <c r="AB457" s="244"/>
    </row>
    <row r="458" spans="8:8">
      <c r="Z458" s="244"/>
      <c r="AA458" s="244"/>
      <c r="AB458" s="244"/>
    </row>
    <row r="459" spans="8:8">
      <c r="Z459" s="244"/>
      <c r="AA459" s="244"/>
      <c r="AB459" s="244"/>
    </row>
    <row r="460" spans="8:8">
      <c r="Z460" s="244"/>
      <c r="AA460" s="244"/>
      <c r="AB460" s="244"/>
    </row>
    <row r="461" spans="8:8">
      <c r="Z461" s="244"/>
      <c r="AA461" s="244"/>
      <c r="AB461" s="244"/>
    </row>
    <row r="462" spans="8:8">
      <c r="Z462" s="244"/>
      <c r="AA462" s="244"/>
      <c r="AB462" s="244"/>
    </row>
    <row r="463" spans="8:8">
      <c r="Z463" s="244"/>
      <c r="AA463" s="244"/>
      <c r="AB463" s="244"/>
    </row>
    <row r="464" spans="8:8">
      <c r="Z464" s="244"/>
      <c r="AA464" s="244"/>
      <c r="AB464" s="244"/>
    </row>
    <row r="465" spans="8:8">
      <c r="Z465" s="244"/>
      <c r="AA465" s="244"/>
      <c r="AB465" s="244"/>
    </row>
    <row r="466" spans="8:8">
      <c r="Z466" s="244"/>
      <c r="AA466" s="244"/>
      <c r="AB466" s="244"/>
    </row>
    <row r="467" spans="8:8">
      <c r="Z467" s="244"/>
      <c r="AA467" s="244"/>
      <c r="AB467" s="244"/>
    </row>
    <row r="468" spans="8:8">
      <c r="Z468" s="244"/>
      <c r="AA468" s="244"/>
      <c r="AB468" s="244"/>
    </row>
    <row r="469" spans="8:8">
      <c r="Z469" s="244"/>
      <c r="AA469" s="244"/>
      <c r="AB469" s="244"/>
    </row>
    <row r="470" spans="8:8">
      <c r="Z470" s="244"/>
      <c r="AA470" s="244"/>
      <c r="AB470" s="244"/>
    </row>
    <row r="471" spans="8:8">
      <c r="Z471" s="244"/>
      <c r="AA471" s="244"/>
      <c r="AB471" s="244"/>
    </row>
    <row r="472" spans="8:8">
      <c r="Z472" s="244"/>
      <c r="AA472" s="244"/>
      <c r="AB472" s="244"/>
    </row>
    <row r="473" spans="8:8">
      <c r="Z473" s="244"/>
      <c r="AA473" s="244"/>
      <c r="AB473" s="244"/>
    </row>
    <row r="474" spans="8:8">
      <c r="Z474" s="244"/>
      <c r="AA474" s="244"/>
      <c r="AB474" s="244"/>
    </row>
    <row r="475" spans="8:8">
      <c r="Z475" s="244"/>
      <c r="AA475" s="244"/>
      <c r="AB475" s="244"/>
    </row>
    <row r="476" spans="8:8">
      <c r="Z476" s="244"/>
      <c r="AA476" s="244"/>
      <c r="AB476" s="244"/>
    </row>
    <row r="477" spans="8:8">
      <c r="Z477" s="244"/>
      <c r="AA477" s="244"/>
      <c r="AB477" s="244"/>
    </row>
    <row r="478" spans="8:8">
      <c r="Z478" s="244"/>
      <c r="AA478" s="244"/>
      <c r="AB478" s="244"/>
    </row>
    <row r="479" spans="8:8">
      <c r="Z479" s="244"/>
      <c r="AA479" s="244"/>
      <c r="AB479" s="244"/>
    </row>
    <row r="480" spans="8:8">
      <c r="Z480" s="244"/>
      <c r="AA480" s="244"/>
      <c r="AB480" s="244"/>
    </row>
    <row r="481" spans="8:8">
      <c r="Z481" s="244"/>
      <c r="AA481" s="244"/>
      <c r="AB481" s="244"/>
    </row>
    <row r="482" spans="8:8">
      <c r="Z482" s="244"/>
      <c r="AA482" s="244"/>
      <c r="AB482" s="244"/>
    </row>
    <row r="483" spans="8:8">
      <c r="Z483" s="244"/>
      <c r="AA483" s="244"/>
      <c r="AB483" s="244"/>
    </row>
    <row r="484" spans="8:8">
      <c r="Z484" s="244"/>
      <c r="AA484" s="244"/>
      <c r="AB484" s="244"/>
    </row>
    <row r="485" spans="8:8">
      <c r="Z485" s="244"/>
      <c r="AA485" s="244"/>
      <c r="AB485" s="244"/>
    </row>
    <row r="486" spans="8:8">
      <c r="Z486" s="244"/>
      <c r="AA486" s="244"/>
      <c r="AB486" s="244"/>
    </row>
    <row r="487" spans="8:8">
      <c r="Z487" s="244"/>
      <c r="AA487" s="244"/>
      <c r="AB487" s="244"/>
    </row>
    <row r="488" spans="8:8">
      <c r="Z488" s="244"/>
      <c r="AA488" s="244"/>
      <c r="AB488" s="244"/>
    </row>
    <row r="489" spans="8:8">
      <c r="Z489" s="244"/>
      <c r="AA489" s="244"/>
      <c r="AB489" s="244"/>
    </row>
    <row r="490" spans="8:8">
      <c r="Z490" s="244"/>
      <c r="AA490" s="244"/>
      <c r="AB490" s="244"/>
    </row>
    <row r="491" spans="8:8">
      <c r="Z491" s="244"/>
      <c r="AA491" s="244"/>
      <c r="AB491" s="244"/>
    </row>
    <row r="492" spans="8:8">
      <c r="Z492" s="244"/>
      <c r="AA492" s="244"/>
      <c r="AB492" s="244"/>
    </row>
    <row r="493" spans="8:8">
      <c r="Z493" s="244"/>
      <c r="AA493" s="244"/>
      <c r="AB493" s="244"/>
    </row>
    <row r="494" spans="8:8">
      <c r="Z494" s="244"/>
      <c r="AA494" s="244"/>
      <c r="AB494" s="244"/>
    </row>
    <row r="495" spans="8:8">
      <c r="Z495" s="244"/>
      <c r="AA495" s="244"/>
      <c r="AB495" s="244"/>
    </row>
    <row r="496" spans="8:8">
      <c r="Z496" s="244"/>
      <c r="AA496" s="244"/>
      <c r="AB496" s="244"/>
    </row>
    <row r="497" spans="8:8">
      <c r="Z497" s="244"/>
      <c r="AA497" s="244"/>
      <c r="AB497" s="244"/>
    </row>
    <row r="498" spans="8:8">
      <c r="Z498" s="244"/>
      <c r="AA498" s="244"/>
      <c r="AB498" s="244"/>
    </row>
    <row r="499" spans="8:8">
      <c r="Z499" s="244"/>
      <c r="AA499" s="244"/>
      <c r="AB499" s="244"/>
    </row>
    <row r="500" spans="8:8">
      <c r="Z500" s="244"/>
      <c r="AA500" s="244"/>
      <c r="AB500" s="244"/>
    </row>
    <row r="501" spans="8:8">
      <c r="Z501" s="244"/>
      <c r="AA501" s="244"/>
      <c r="AB501" s="244"/>
    </row>
    <row r="502" spans="8:8">
      <c r="Z502" s="244"/>
      <c r="AA502" s="244"/>
      <c r="AB502" s="244"/>
    </row>
    <row r="503" spans="8:8">
      <c r="Z503" s="244"/>
      <c r="AA503" s="244"/>
      <c r="AB503" s="244"/>
    </row>
    <row r="504" spans="8:8">
      <c r="Z504" s="244"/>
      <c r="AA504" s="244"/>
      <c r="AB504" s="244"/>
    </row>
    <row r="505" spans="8:8">
      <c r="Z505" s="244"/>
      <c r="AA505" s="244"/>
      <c r="AB505" s="244"/>
    </row>
    <row r="506" spans="8:8">
      <c r="Z506" s="244"/>
      <c r="AA506" s="244"/>
      <c r="AB506" s="244"/>
    </row>
    <row r="507" spans="8:8">
      <c r="Z507" s="244"/>
      <c r="AA507" s="244"/>
      <c r="AB507" s="244"/>
    </row>
    <row r="508" spans="8:8">
      <c r="Z508" s="244"/>
      <c r="AA508" s="244"/>
      <c r="AB508" s="244"/>
    </row>
    <row r="509" spans="8:8">
      <c r="Z509" s="244"/>
      <c r="AA509" s="244"/>
      <c r="AB509" s="244"/>
    </row>
    <row r="510" spans="8:8">
      <c r="Z510" s="244"/>
      <c r="AA510" s="244"/>
      <c r="AB510" s="244"/>
    </row>
    <row r="511" spans="8:8">
      <c r="Z511" s="244"/>
      <c r="AA511" s="244"/>
      <c r="AB511" s="244"/>
    </row>
    <row r="512" spans="8:8">
      <c r="Z512" s="244"/>
      <c r="AA512" s="244"/>
      <c r="AB512" s="244"/>
    </row>
    <row r="513" spans="8:8">
      <c r="Z513" s="244"/>
      <c r="AA513" s="244"/>
      <c r="AB513" s="244"/>
    </row>
    <row r="514" spans="8:8">
      <c r="Z514" s="244"/>
      <c r="AA514" s="244"/>
      <c r="AB514" s="244"/>
    </row>
    <row r="515" spans="8:8">
      <c r="Z515" s="244"/>
      <c r="AA515" s="244"/>
      <c r="AB515" s="244"/>
    </row>
    <row r="516" spans="8:8">
      <c r="Z516" s="244"/>
      <c r="AA516" s="244"/>
      <c r="AB516" s="244"/>
    </row>
    <row r="517" spans="8:8">
      <c r="Z517" s="244"/>
      <c r="AA517" s="244"/>
      <c r="AB517" s="244"/>
    </row>
    <row r="518" spans="8:8">
      <c r="Z518" s="244"/>
      <c r="AA518" s="244"/>
      <c r="AB518" s="244"/>
    </row>
    <row r="519" spans="8:8">
      <c r="Z519" s="244"/>
      <c r="AA519" s="244"/>
      <c r="AB519" s="244"/>
    </row>
    <row r="520" spans="8:8">
      <c r="Z520" s="244"/>
      <c r="AA520" s="244"/>
      <c r="AB520" s="244"/>
    </row>
    <row r="521" spans="8:8">
      <c r="Z521" s="244"/>
      <c r="AA521" s="244"/>
      <c r="AB521" s="244"/>
    </row>
    <row r="522" spans="8:8">
      <c r="Z522" s="244"/>
      <c r="AA522" s="244"/>
      <c r="AB522" s="244"/>
    </row>
    <row r="523" spans="8:8">
      <c r="Z523" s="244"/>
      <c r="AA523" s="244"/>
      <c r="AB523" s="244"/>
    </row>
    <row r="524" spans="8:8">
      <c r="Z524" s="244"/>
      <c r="AA524" s="244"/>
      <c r="AB524" s="244"/>
    </row>
    <row r="525" spans="8:8">
      <c r="Z525" s="244"/>
      <c r="AA525" s="244"/>
      <c r="AB525" s="244"/>
    </row>
    <row r="526" spans="8:8">
      <c r="Z526" s="244"/>
      <c r="AA526" s="244"/>
      <c r="AB526" s="244"/>
    </row>
    <row r="527" spans="8:8">
      <c r="Z527" s="244"/>
      <c r="AA527" s="244"/>
      <c r="AB527" s="244"/>
    </row>
    <row r="528" spans="8:8">
      <c r="Z528" s="244"/>
      <c r="AA528" s="244"/>
      <c r="AB528" s="244"/>
    </row>
    <row r="529" spans="8:8">
      <c r="Z529" s="244"/>
      <c r="AA529" s="244"/>
      <c r="AB529" s="244"/>
    </row>
    <row r="530" spans="8:8">
      <c r="Z530" s="244"/>
      <c r="AA530" s="244"/>
      <c r="AB530" s="244"/>
    </row>
    <row r="531" spans="8:8">
      <c r="Z531" s="244"/>
      <c r="AA531" s="244"/>
      <c r="AB531" s="244"/>
    </row>
    <row r="532" spans="8:8">
      <c r="Z532" s="244"/>
      <c r="AA532" s="244"/>
      <c r="AB532" s="244"/>
    </row>
    <row r="533" spans="8:8">
      <c r="Z533" s="244"/>
      <c r="AA533" s="244"/>
      <c r="AB533" s="244"/>
    </row>
    <row r="534" spans="8:8">
      <c r="Z534" s="244"/>
      <c r="AA534" s="244"/>
      <c r="AB534" s="244"/>
    </row>
    <row r="535" spans="8:8">
      <c r="Z535" s="244"/>
      <c r="AA535" s="244"/>
      <c r="AB535" s="244"/>
    </row>
    <row r="536" spans="8:8">
      <c r="Z536" s="244"/>
      <c r="AA536" s="244"/>
      <c r="AB536" s="244"/>
    </row>
    <row r="537" spans="8:8">
      <c r="Z537" s="244"/>
      <c r="AA537" s="244"/>
      <c r="AB537" s="244"/>
    </row>
    <row r="538" spans="8:8">
      <c r="Z538" s="244"/>
      <c r="AA538" s="244"/>
      <c r="AB538" s="244"/>
    </row>
    <row r="539" spans="8:8">
      <c r="Z539" s="244"/>
      <c r="AA539" s="244"/>
      <c r="AB539" s="244"/>
    </row>
    <row r="540" spans="8:8">
      <c r="Z540" s="244"/>
      <c r="AA540" s="244"/>
      <c r="AB540" s="244"/>
    </row>
    <row r="541" spans="8:8">
      <c r="Z541" s="244"/>
      <c r="AA541" s="244"/>
      <c r="AB541" s="244"/>
    </row>
    <row r="542" spans="8:8">
      <c r="Z542" s="244"/>
      <c r="AA542" s="244"/>
      <c r="AB542" s="244"/>
    </row>
    <row r="543" spans="8:8">
      <c r="Z543" s="244"/>
      <c r="AA543" s="244"/>
      <c r="AB543" s="244"/>
    </row>
    <row r="544" spans="8:8">
      <c r="Z544" s="244"/>
      <c r="AA544" s="244"/>
      <c r="AB544" s="244"/>
    </row>
    <row r="545" spans="8:8">
      <c r="Z545" s="244"/>
      <c r="AA545" s="244"/>
      <c r="AB545" s="244"/>
    </row>
    <row r="546" spans="8:8">
      <c r="Z546" s="244"/>
      <c r="AA546" s="244"/>
      <c r="AB546" s="244"/>
    </row>
    <row r="547" spans="8:8">
      <c r="Z547" s="244"/>
      <c r="AA547" s="244"/>
      <c r="AB547" s="244"/>
    </row>
    <row r="548" spans="8:8">
      <c r="Z548" s="244"/>
      <c r="AA548" s="244"/>
      <c r="AB548" s="244"/>
    </row>
    <row r="549" spans="8:8">
      <c r="Z549" s="244"/>
      <c r="AA549" s="244"/>
      <c r="AB549" s="244"/>
    </row>
    <row r="550" spans="8:8">
      <c r="Z550" s="244"/>
      <c r="AA550" s="244"/>
      <c r="AB550" s="244"/>
    </row>
    <row r="551" spans="8:8">
      <c r="Z551" s="244"/>
      <c r="AA551" s="244"/>
      <c r="AB551" s="244"/>
    </row>
    <row r="552" spans="8:8">
      <c r="Z552" s="244"/>
      <c r="AA552" s="244"/>
      <c r="AB552" s="244"/>
    </row>
    <row r="553" spans="8:8">
      <c r="Z553" s="244"/>
      <c r="AA553" s="244"/>
      <c r="AB553" s="244"/>
    </row>
    <row r="554" spans="8:8">
      <c r="Z554" s="244"/>
      <c r="AA554" s="244"/>
      <c r="AB554" s="244"/>
    </row>
    <row r="555" spans="8:8">
      <c r="Z555" s="244"/>
      <c r="AA555" s="244"/>
      <c r="AB555" s="244"/>
    </row>
    <row r="556" spans="8:8">
      <c r="Z556" s="244"/>
      <c r="AA556" s="244"/>
      <c r="AB556" s="244"/>
    </row>
    <row r="557" spans="8:8">
      <c r="Z557" s="244"/>
      <c r="AA557" s="244"/>
      <c r="AB557" s="244"/>
    </row>
    <row r="558" spans="8:8">
      <c r="Z558" s="244"/>
      <c r="AA558" s="244"/>
      <c r="AB558" s="244"/>
    </row>
    <row r="559" spans="8:8">
      <c r="Z559" s="244"/>
      <c r="AA559" s="244"/>
      <c r="AB559" s="244"/>
    </row>
    <row r="560" spans="8:8">
      <c r="Z560" s="244"/>
      <c r="AA560" s="244"/>
      <c r="AB560" s="244"/>
    </row>
    <row r="561" spans="8:8">
      <c r="Z561" s="244"/>
      <c r="AA561" s="244"/>
      <c r="AB561" s="244"/>
    </row>
    <row r="562" spans="8:8">
      <c r="Z562" s="244"/>
      <c r="AA562" s="244"/>
      <c r="AB562" s="244"/>
    </row>
    <row r="563" spans="8:8">
      <c r="Z563" s="244"/>
      <c r="AA563" s="244"/>
      <c r="AB563" s="244"/>
    </row>
    <row r="564" spans="8:8">
      <c r="Z564" s="244"/>
      <c r="AA564" s="244"/>
      <c r="AB564" s="244"/>
    </row>
    <row r="565" spans="8:8">
      <c r="Z565" s="244"/>
      <c r="AA565" s="244"/>
      <c r="AB565" s="244"/>
    </row>
    <row r="566" spans="8:8">
      <c r="Z566" s="244"/>
      <c r="AA566" s="244"/>
      <c r="AB566" s="244"/>
    </row>
    <row r="567" spans="8:8">
      <c r="Z567" s="244"/>
      <c r="AA567" s="244"/>
      <c r="AB567" s="244"/>
    </row>
    <row r="568" spans="8:8">
      <c r="Z568" s="244"/>
      <c r="AA568" s="244"/>
      <c r="AB568" s="244"/>
    </row>
    <row r="569" spans="8:8">
      <c r="Z569" s="244"/>
      <c r="AA569" s="244"/>
      <c r="AB569" s="244"/>
    </row>
    <row r="570" spans="8:8">
      <c r="Z570" s="244"/>
      <c r="AA570" s="244"/>
      <c r="AB570" s="244"/>
    </row>
    <row r="571" spans="8:8">
      <c r="Z571" s="244"/>
      <c r="AA571" s="244"/>
      <c r="AB571" s="244"/>
    </row>
    <row r="572" spans="8:8">
      <c r="Z572" s="244"/>
      <c r="AA572" s="244"/>
      <c r="AB572" s="244"/>
    </row>
    <row r="573" spans="8:8">
      <c r="Z573" s="244"/>
      <c r="AA573" s="244"/>
      <c r="AB573" s="244"/>
    </row>
    <row r="574" spans="8:8">
      <c r="Z574" s="244"/>
      <c r="AA574" s="244"/>
      <c r="AB574" s="244"/>
    </row>
    <row r="575" spans="8:8">
      <c r="Z575" s="244"/>
      <c r="AA575" s="244"/>
      <c r="AB575" s="244"/>
    </row>
    <row r="576" spans="8:8">
      <c r="Z576" s="244"/>
      <c r="AA576" s="244"/>
      <c r="AB576" s="244"/>
    </row>
    <row r="577" spans="8:8">
      <c r="Z577" s="244"/>
      <c r="AA577" s="244"/>
      <c r="AB577" s="244"/>
    </row>
    <row r="578" spans="8:8">
      <c r="Z578" s="244"/>
      <c r="AA578" s="244"/>
      <c r="AB578" s="244"/>
    </row>
    <row r="579" spans="8:8">
      <c r="Z579" s="244"/>
      <c r="AA579" s="244"/>
      <c r="AB579" s="244"/>
    </row>
    <row r="580" spans="8:8">
      <c r="Z580" s="244"/>
      <c r="AA580" s="244"/>
      <c r="AB580" s="244"/>
    </row>
    <row r="581" spans="8:8">
      <c r="Z581" s="244"/>
      <c r="AA581" s="244"/>
      <c r="AB581" s="244"/>
    </row>
    <row r="582" spans="8:8">
      <c r="Z582" s="244"/>
      <c r="AA582" s="244"/>
      <c r="AB582" s="244"/>
    </row>
    <row r="583" spans="8:8">
      <c r="Z583" s="244"/>
      <c r="AA583" s="244"/>
      <c r="AB583" s="244"/>
    </row>
    <row r="584" spans="8:8">
      <c r="Z584" s="244"/>
      <c r="AA584" s="244"/>
      <c r="AB584" s="244"/>
    </row>
    <row r="585" spans="8:8">
      <c r="Z585" s="244"/>
      <c r="AA585" s="244"/>
      <c r="AB585" s="244"/>
    </row>
    <row r="586" spans="8:8">
      <c r="Z586" s="244"/>
      <c r="AA586" s="244"/>
      <c r="AB586" s="244"/>
    </row>
    <row r="587" spans="8:8">
      <c r="Z587" s="244"/>
      <c r="AA587" s="244"/>
      <c r="AB587" s="244"/>
    </row>
    <row r="588" spans="8:8">
      <c r="Z588" s="244"/>
      <c r="AA588" s="244"/>
      <c r="AB588" s="244"/>
    </row>
    <row r="589" spans="8:8">
      <c r="Z589" s="244"/>
      <c r="AA589" s="244"/>
      <c r="AB589" s="244"/>
    </row>
    <row r="590" spans="8:8">
      <c r="Z590" s="244"/>
      <c r="AA590" s="244"/>
      <c r="AB590" s="244"/>
    </row>
    <row r="591" spans="8:8">
      <c r="Z591" s="244"/>
      <c r="AA591" s="244"/>
      <c r="AB591" s="244"/>
    </row>
    <row r="592" spans="8:8">
      <c r="Z592" s="244"/>
      <c r="AA592" s="244"/>
      <c r="AB592" s="244"/>
    </row>
    <row r="593" spans="8:8">
      <c r="Z593" s="244"/>
      <c r="AA593" s="244"/>
      <c r="AB593" s="244"/>
    </row>
    <row r="594" spans="8:8">
      <c r="Z594" s="244"/>
      <c r="AA594" s="244"/>
      <c r="AB594" s="244"/>
    </row>
    <row r="595" spans="8:8">
      <c r="Z595" s="244"/>
      <c r="AA595" s="244"/>
      <c r="AB595" s="244"/>
    </row>
    <row r="596" spans="8:8">
      <c r="Z596" s="244"/>
      <c r="AA596" s="244"/>
      <c r="AB596" s="244"/>
    </row>
    <row r="597" spans="8:8">
      <c r="Z597" s="244"/>
      <c r="AA597" s="244"/>
      <c r="AB597" s="244"/>
    </row>
    <row r="598" spans="8:8">
      <c r="Z598" s="244"/>
      <c r="AA598" s="244"/>
      <c r="AB598" s="244"/>
    </row>
    <row r="599" spans="8:8">
      <c r="Z599" s="244"/>
      <c r="AA599" s="244"/>
      <c r="AB599" s="244"/>
    </row>
  </sheetData>
  <sheetProtection sheet="1" objects="1" scenarios="1"/>
  <mergeCells count="504">
    <mergeCell ref="F58:G58"/>
    <mergeCell ref="N148:O148"/>
    <mergeCell ref="F183:G183"/>
    <mergeCell ref="N187:O187"/>
    <mergeCell ref="F60:G60"/>
    <mergeCell ref="N138:O138"/>
    <mergeCell ref="F178:G178"/>
    <mergeCell ref="L134:O134"/>
    <mergeCell ref="F141:G141"/>
    <mergeCell ref="L152:O152"/>
    <mergeCell ref="V164:W164"/>
    <mergeCell ref="N37:O37"/>
    <mergeCell ref="F92:G92"/>
    <mergeCell ref="A23:G23"/>
    <mergeCell ref="V21:W21"/>
    <mergeCell ref="F115:G115"/>
    <mergeCell ref="N56:O56"/>
    <mergeCell ref="F26:G26"/>
    <mergeCell ref="N25:O25"/>
    <mergeCell ref="F18:G18"/>
    <mergeCell ref="F29:G29"/>
    <mergeCell ref="N88:O88"/>
    <mergeCell ref="F52:G52"/>
    <mergeCell ref="N68:O68"/>
    <mergeCell ref="F57:G57"/>
    <mergeCell ref="F62:G62"/>
    <mergeCell ref="N72:O72"/>
    <mergeCell ref="A1:B7"/>
    <mergeCell ref="F48:G48"/>
    <mergeCell ref="N79:O79"/>
    <mergeCell ref="F94:G94"/>
    <mergeCell ref="N5:O5"/>
    <mergeCell ref="G7:H7"/>
    <mergeCell ref="D7:F7"/>
    <mergeCell ref="F164:G164"/>
    <mergeCell ref="X71:Z71"/>
    <mergeCell ref="N126:O126"/>
    <mergeCell ref="N137:O137"/>
    <mergeCell ref="N155:O155"/>
    <mergeCell ref="Q69:Z69"/>
    <mergeCell ref="R70:Z70"/>
    <mergeCell ref="N16:O16"/>
    <mergeCell ref="V97:W97"/>
    <mergeCell ref="L65:O65"/>
    <mergeCell ref="R30:W30"/>
    <mergeCell ref="N20:O20"/>
    <mergeCell ref="X51:Z51"/>
    <mergeCell ref="N6:O6"/>
    <mergeCell ref="F166:G166"/>
    <mergeCell ref="N197:O197"/>
    <mergeCell ref="N217:O217"/>
    <mergeCell ref="N223:O223"/>
    <mergeCell ref="N224:O224"/>
    <mergeCell ref="F154:G154"/>
    <mergeCell ref="N40:O40"/>
    <mergeCell ref="J3:L3"/>
    <mergeCell ref="N156:O156"/>
    <mergeCell ref="F72:G72"/>
    <mergeCell ref="F51:G51"/>
    <mergeCell ref="Q68:Z68"/>
    <mergeCell ref="I159:O159"/>
    <mergeCell ref="F104:G104"/>
    <mergeCell ref="N176:O176"/>
    <mergeCell ref="N4:O4"/>
    <mergeCell ref="F96:G96"/>
    <mergeCell ref="N177:O177"/>
    <mergeCell ref="V129:W129"/>
    <mergeCell ref="N58:O58"/>
    <mergeCell ref="V24:W24"/>
    <mergeCell ref="F74:G74"/>
    <mergeCell ref="Q48:Z48"/>
    <mergeCell ref="F128:G128"/>
    <mergeCell ref="A44:G44"/>
    <mergeCell ref="A89:G89"/>
    <mergeCell ref="D78:G78"/>
    <mergeCell ref="D56:G56"/>
    <mergeCell ref="N124:O124"/>
    <mergeCell ref="N125:O125"/>
    <mergeCell ref="D122:G122"/>
    <mergeCell ref="F211:G211"/>
    <mergeCell ref="T141:W141"/>
    <mergeCell ref="V14:W14"/>
    <mergeCell ref="N80:O80"/>
    <mergeCell ref="F42:G42"/>
    <mergeCell ref="N89:O89"/>
    <mergeCell ref="N17:O17"/>
    <mergeCell ref="N92:O92"/>
    <mergeCell ref="N87:O87"/>
    <mergeCell ref="F95:G95"/>
    <mergeCell ref="N49:O49"/>
    <mergeCell ref="F160:G160"/>
    <mergeCell ref="N188:O188"/>
    <mergeCell ref="N204:O204"/>
    <mergeCell ref="F162:G162"/>
    <mergeCell ref="N112:O112"/>
    <mergeCell ref="U66:X66"/>
    <mergeCell ref="F214:G214"/>
    <mergeCell ref="N103:O103"/>
    <mergeCell ref="N139:O139"/>
    <mergeCell ref="I184:O184"/>
    <mergeCell ref="F144:G144"/>
    <mergeCell ref="F180:G180"/>
    <mergeCell ref="V131:W131"/>
    <mergeCell ref="V169:W169"/>
    <mergeCell ref="V148:W148"/>
    <mergeCell ref="F101:G101"/>
    <mergeCell ref="N218:O218"/>
    <mergeCell ref="V25:W25"/>
    <mergeCell ref="I82:O82"/>
    <mergeCell ref="N13:O13"/>
    <mergeCell ref="F30:G30"/>
    <mergeCell ref="N44:O44"/>
    <mergeCell ref="R71:T71"/>
    <mergeCell ref="F199:G199"/>
    <mergeCell ref="L102:O102"/>
    <mergeCell ref="N115:O115"/>
    <mergeCell ref="N163:O163"/>
    <mergeCell ref="N117:O117"/>
    <mergeCell ref="F125:G125"/>
    <mergeCell ref="F118:G118"/>
    <mergeCell ref="F79:G79"/>
    <mergeCell ref="O7:P7"/>
    <mergeCell ref="Q49:Z49"/>
    <mergeCell ref="F208:G208"/>
    <mergeCell ref="N142:O142"/>
    <mergeCell ref="Q154:W154"/>
    <mergeCell ref="F148:G148"/>
    <mergeCell ref="N203:O203"/>
    <mergeCell ref="N222:O222"/>
    <mergeCell ref="F218:G218"/>
    <mergeCell ref="V18:W18"/>
    <mergeCell ref="D46:G46"/>
    <mergeCell ref="N95:O95"/>
    <mergeCell ref="N123:O123"/>
    <mergeCell ref="F163:G163"/>
    <mergeCell ref="N180:O180"/>
    <mergeCell ref="N174:O174"/>
    <mergeCell ref="F149:G149"/>
    <mergeCell ref="N116:O116"/>
    <mergeCell ref="F59:G59"/>
    <mergeCell ref="J2:L2"/>
    <mergeCell ref="U86:X86"/>
    <mergeCell ref="D4:F4"/>
    <mergeCell ref="N3:O3"/>
    <mergeCell ref="D2:H2"/>
    <mergeCell ref="R31:T31"/>
    <mergeCell ref="F71:G71"/>
    <mergeCell ref="N39:O39"/>
    <mergeCell ref="D6:H6"/>
    <mergeCell ref="D5:E5"/>
    <mergeCell ref="C1:L1"/>
    <mergeCell ref="F133:G133"/>
    <mergeCell ref="V158:W158"/>
    <mergeCell ref="Q107:W107"/>
    <mergeCell ref="F136:G136"/>
    <mergeCell ref="F153:G153"/>
    <mergeCell ref="F126:G126"/>
    <mergeCell ref="F219:G219"/>
    <mergeCell ref="Q140:W140"/>
    <mergeCell ref="U51:W51"/>
    <mergeCell ref="V157:W157"/>
    <mergeCell ref="V151:W151"/>
    <mergeCell ref="N71:O71"/>
    <mergeCell ref="F68:G68"/>
    <mergeCell ref="N66:O66"/>
    <mergeCell ref="Q125:W125"/>
    <mergeCell ref="V159:W159"/>
    <mergeCell ref="N146:O146"/>
    <mergeCell ref="N194:O194"/>
    <mergeCell ref="Q89:W89"/>
    <mergeCell ref="N145:O145"/>
    <mergeCell ref="I183:O183"/>
    <mergeCell ref="F179:G179"/>
    <mergeCell ref="F112:G112"/>
    <mergeCell ref="Q29:W29"/>
    <mergeCell ref="A11:G11"/>
    <mergeCell ref="R50:Z50"/>
    <mergeCell ref="F207:G207"/>
    <mergeCell ref="N154:O154"/>
    <mergeCell ref="F132:G132"/>
    <mergeCell ref="V160:W160"/>
    <mergeCell ref="N144:O144"/>
    <mergeCell ref="T109:W109"/>
    <mergeCell ref="N219:O219"/>
    <mergeCell ref="N221:O221"/>
    <mergeCell ref="F69:G69"/>
    <mergeCell ref="N181:O181"/>
    <mergeCell ref="K5:L5"/>
    <mergeCell ref="H3:I3"/>
    <mergeCell ref="V161:W161"/>
    <mergeCell ref="A77:G77"/>
    <mergeCell ref="V134:W134"/>
    <mergeCell ref="A22:G22"/>
    <mergeCell ref="D12:G12"/>
    <mergeCell ref="V147:W147"/>
    <mergeCell ref="V115:W115"/>
    <mergeCell ref="V165:W165"/>
    <mergeCell ref="D24:G24"/>
    <mergeCell ref="V135:W135"/>
    <mergeCell ref="A45:G45"/>
    <mergeCell ref="A10:G10"/>
    <mergeCell ref="V92:W92"/>
    <mergeCell ref="N113:O113"/>
    <mergeCell ref="N90:O90"/>
    <mergeCell ref="F49:G49"/>
    <mergeCell ref="F28:G28"/>
    <mergeCell ref="A8:L8"/>
    <mergeCell ref="A55:G55"/>
    <mergeCell ref="V113:W113"/>
    <mergeCell ref="I150:O150"/>
    <mergeCell ref="F130:G130"/>
    <mergeCell ref="A35:G35"/>
    <mergeCell ref="A34:G34"/>
    <mergeCell ref="F102:G102"/>
    <mergeCell ref="A65:G65"/>
    <mergeCell ref="A76:G76"/>
    <mergeCell ref="A90:A96"/>
    <mergeCell ref="A66:G66"/>
    <mergeCell ref="A54:G54"/>
    <mergeCell ref="V101:W101"/>
    <mergeCell ref="V146:W146"/>
    <mergeCell ref="V133:W133"/>
    <mergeCell ref="V137:W137"/>
    <mergeCell ref="V143:W143"/>
    <mergeCell ref="V132:W132"/>
    <mergeCell ref="V114:W114"/>
    <mergeCell ref="Q155:W155"/>
    <mergeCell ref="F47:G47"/>
    <mergeCell ref="F86:G86"/>
    <mergeCell ref="F27:G27"/>
    <mergeCell ref="F41:G41"/>
    <mergeCell ref="V93:W93"/>
    <mergeCell ref="N205:O205"/>
    <mergeCell ref="N23:O23"/>
    <mergeCell ref="N73:O73"/>
    <mergeCell ref="V17:W17"/>
    <mergeCell ref="T46:W46"/>
    <mergeCell ref="V15:W15"/>
    <mergeCell ref="F40:G40"/>
    <mergeCell ref="N91:O91"/>
    <mergeCell ref="R46:S46"/>
    <mergeCell ref="N77:O77"/>
    <mergeCell ref="N74:O74"/>
    <mergeCell ref="L12:O12"/>
    <mergeCell ref="F206:G206"/>
    <mergeCell ref="V163:W163"/>
    <mergeCell ref="N147:O147"/>
    <mergeCell ref="Q126:W126"/>
    <mergeCell ref="F193:G193"/>
    <mergeCell ref="F15:G15"/>
    <mergeCell ref="N168:O168"/>
    <mergeCell ref="F38:G38"/>
    <mergeCell ref="V142:W142"/>
    <mergeCell ref="V100:W100"/>
    <mergeCell ref="V136:W136"/>
    <mergeCell ref="V103:W103"/>
    <mergeCell ref="V122:W122"/>
    <mergeCell ref="V111:W111"/>
    <mergeCell ref="F19:G19"/>
    <mergeCell ref="V128:W128"/>
    <mergeCell ref="F172:G172"/>
    <mergeCell ref="N202:O202"/>
    <mergeCell ref="N14:O14"/>
    <mergeCell ref="F159:G159"/>
    <mergeCell ref="N172:O172"/>
    <mergeCell ref="F146:G146"/>
    <mergeCell ref="F152:G152"/>
    <mergeCell ref="F16:G16"/>
    <mergeCell ref="I7:L7"/>
    <mergeCell ref="N201:O201"/>
    <mergeCell ref="T127:W127"/>
    <mergeCell ref="I209:O209"/>
    <mergeCell ref="N220:O220"/>
    <mergeCell ref="N216:O216"/>
    <mergeCell ref="F215:G215"/>
    <mergeCell ref="V22:W22"/>
    <mergeCell ref="Q139:W139"/>
    <mergeCell ref="V149:W149"/>
    <mergeCell ref="V23:W23"/>
    <mergeCell ref="Q28:W28"/>
    <mergeCell ref="T90:W90"/>
    <mergeCell ref="F61:G61"/>
    <mergeCell ref="N52:O52"/>
    <mergeCell ref="N93:O93"/>
    <mergeCell ref="V112:W112"/>
    <mergeCell ref="F216:G216"/>
    <mergeCell ref="N196:O196"/>
    <mergeCell ref="F134:G134"/>
    <mergeCell ref="Q88:W88"/>
    <mergeCell ref="L48:O48"/>
    <mergeCell ref="F63:G63"/>
    <mergeCell ref="N31:O31"/>
    <mergeCell ref="N42:O42"/>
    <mergeCell ref="D110:G110"/>
    <mergeCell ref="A88:G88"/>
    <mergeCell ref="F37:G37"/>
    <mergeCell ref="N104:O104"/>
    <mergeCell ref="F106:G106"/>
    <mergeCell ref="F103:G103"/>
    <mergeCell ref="N122:O122"/>
    <mergeCell ref="K6:L6"/>
    <mergeCell ref="F93:G93"/>
    <mergeCell ref="F129:G129"/>
    <mergeCell ref="V102:W102"/>
    <mergeCell ref="F170:G170"/>
    <mergeCell ref="N173:O173"/>
    <mergeCell ref="F14:G14"/>
    <mergeCell ref="Q108:W108"/>
    <mergeCell ref="H4:I4"/>
    <mergeCell ref="G5:H5"/>
    <mergeCell ref="N118:O118"/>
    <mergeCell ref="F17:G17"/>
    <mergeCell ref="K4:L4"/>
    <mergeCell ref="N38:O38"/>
    <mergeCell ref="N96:O96"/>
    <mergeCell ref="N105:O105"/>
    <mergeCell ref="N15:O15"/>
    <mergeCell ref="N2:O2"/>
    <mergeCell ref="F142:G142"/>
    <mergeCell ref="I165:O165"/>
    <mergeCell ref="F177:G177"/>
    <mergeCell ref="N120:O120"/>
    <mergeCell ref="F161:G161"/>
    <mergeCell ref="L167:O167"/>
    <mergeCell ref="F123:G123"/>
    <mergeCell ref="N175:O175"/>
    <mergeCell ref="F145:G145"/>
    <mergeCell ref="N161:O161"/>
    <mergeCell ref="F150:G150"/>
    <mergeCell ref="N162:O162"/>
    <mergeCell ref="I151:O151"/>
    <mergeCell ref="D3:F3"/>
    <mergeCell ref="N114:O114"/>
    <mergeCell ref="N24:O24"/>
    <mergeCell ref="F83:G83"/>
    <mergeCell ref="N171:O171"/>
    <mergeCell ref="F201:G201"/>
    <mergeCell ref="V120:W120"/>
    <mergeCell ref="V117:W117"/>
    <mergeCell ref="N26:O26"/>
    <mergeCell ref="N206:O206"/>
    <mergeCell ref="U31:W31"/>
    <mergeCell ref="V145:W145"/>
    <mergeCell ref="V16:W16"/>
    <mergeCell ref="N22:O22"/>
    <mergeCell ref="F20:G20"/>
    <mergeCell ref="N200:O200"/>
    <mergeCell ref="N41:O41"/>
    <mergeCell ref="N86:O86"/>
    <mergeCell ref="N85:O85"/>
    <mergeCell ref="N75:O75"/>
    <mergeCell ref="N1:P1"/>
    <mergeCell ref="F116:G116"/>
    <mergeCell ref="N55:O55"/>
    <mergeCell ref="N170:O170"/>
    <mergeCell ref="N59:O59"/>
    <mergeCell ref="N78:O78"/>
    <mergeCell ref="N141:O141"/>
    <mergeCell ref="F85:G85"/>
    <mergeCell ref="D90:G90"/>
    <mergeCell ref="V19:W19"/>
    <mergeCell ref="F13:G13"/>
    <mergeCell ref="N135:O135"/>
    <mergeCell ref="F197:G197"/>
    <mergeCell ref="J208:O208"/>
    <mergeCell ref="F73:G73"/>
    <mergeCell ref="L160:O160"/>
    <mergeCell ref="F217:G217"/>
    <mergeCell ref="N106:O106"/>
    <mergeCell ref="F210:G210"/>
    <mergeCell ref="V152:W152"/>
    <mergeCell ref="F168:G168"/>
    <mergeCell ref="F167:G167"/>
    <mergeCell ref="F165:G165"/>
    <mergeCell ref="V167:W167"/>
    <mergeCell ref="V168:W168"/>
    <mergeCell ref="F182:G182"/>
    <mergeCell ref="V166:W166"/>
    <mergeCell ref="F151:G151"/>
    <mergeCell ref="V13:W13"/>
    <mergeCell ref="D67:G67"/>
    <mergeCell ref="U71:W71"/>
    <mergeCell ref="D36:G36"/>
    <mergeCell ref="I5:I6"/>
    <mergeCell ref="V20:W20"/>
    <mergeCell ref="T12:W12"/>
    <mergeCell ref="N199:O199"/>
    <mergeCell ref="V104:W104"/>
    <mergeCell ref="V99:W99"/>
    <mergeCell ref="V144:W144"/>
    <mergeCell ref="V98:W98"/>
    <mergeCell ref="N57:O57"/>
    <mergeCell ref="N98:O98"/>
    <mergeCell ref="N19:O19"/>
    <mergeCell ref="F171:G171"/>
    <mergeCell ref="N195:O195"/>
    <mergeCell ref="V123:W123"/>
    <mergeCell ref="F169:G169"/>
    <mergeCell ref="D100:G100"/>
    <mergeCell ref="N178:O178"/>
    <mergeCell ref="V162:W162"/>
    <mergeCell ref="F143:G143"/>
    <mergeCell ref="N186:O186"/>
    <mergeCell ref="D158:G158"/>
    <mergeCell ref="F181:G181"/>
    <mergeCell ref="F147:G147"/>
    <mergeCell ref="D176:G176"/>
    <mergeCell ref="D205:G205"/>
    <mergeCell ref="T156:W156"/>
    <mergeCell ref="N60:O60"/>
    <mergeCell ref="V26:W26"/>
    <mergeCell ref="N33:O33"/>
    <mergeCell ref="V130:W130"/>
    <mergeCell ref="F25:G25"/>
    <mergeCell ref="N34:O34"/>
    <mergeCell ref="V150:W150"/>
    <mergeCell ref="N36:O36"/>
    <mergeCell ref="L30:O30"/>
    <mergeCell ref="V110:W110"/>
    <mergeCell ref="F32:G32"/>
    <mergeCell ref="V94:W94"/>
    <mergeCell ref="N69:O69"/>
    <mergeCell ref="N127:O127"/>
    <mergeCell ref="N76:O76"/>
    <mergeCell ref="N94:O94"/>
    <mergeCell ref="N179:O179"/>
    <mergeCell ref="N121:O121"/>
    <mergeCell ref="F113:G113"/>
    <mergeCell ref="N169:O169"/>
    <mergeCell ref="D187:G187"/>
    <mergeCell ref="F190:G190"/>
    <mergeCell ref="F192:G192"/>
    <mergeCell ref="F191:G191"/>
    <mergeCell ref="F84:G84"/>
    <mergeCell ref="F31:G31"/>
    <mergeCell ref="N61:O61"/>
    <mergeCell ref="F91:G91"/>
    <mergeCell ref="N54:O54"/>
    <mergeCell ref="N53:O53"/>
    <mergeCell ref="F39:G39"/>
    <mergeCell ref="F70:G70"/>
    <mergeCell ref="N21:O21"/>
    <mergeCell ref="F127:G127"/>
    <mergeCell ref="L185:O185"/>
    <mergeCell ref="V116:W116"/>
    <mergeCell ref="F196:G196"/>
    <mergeCell ref="V118:W118"/>
    <mergeCell ref="V96:W96"/>
    <mergeCell ref="V91:W91"/>
    <mergeCell ref="F194:G194"/>
    <mergeCell ref="I158:O158"/>
    <mergeCell ref="F117:G117"/>
    <mergeCell ref="D140:G140"/>
    <mergeCell ref="F114:G114"/>
    <mergeCell ref="N119:O119"/>
    <mergeCell ref="R51:T51"/>
    <mergeCell ref="F198:G198"/>
    <mergeCell ref="V121:W121"/>
    <mergeCell ref="V95:W95"/>
    <mergeCell ref="F50:G50"/>
    <mergeCell ref="N153:O153"/>
    <mergeCell ref="F195:G195"/>
    <mergeCell ref="N35:O35"/>
    <mergeCell ref="N215:O215"/>
    <mergeCell ref="N128:O128"/>
    <mergeCell ref="F200:G200"/>
    <mergeCell ref="N211:O211"/>
    <mergeCell ref="L210:O210"/>
    <mergeCell ref="L192:O192"/>
    <mergeCell ref="F80:G80"/>
    <mergeCell ref="N140:O140"/>
    <mergeCell ref="F189:G189"/>
    <mergeCell ref="F209:G209"/>
    <mergeCell ref="N67:O67"/>
    <mergeCell ref="N70:O70"/>
    <mergeCell ref="F131:G131"/>
    <mergeCell ref="N50:O50"/>
    <mergeCell ref="N198:O198"/>
    <mergeCell ref="F111:G111"/>
    <mergeCell ref="N212:O212"/>
    <mergeCell ref="F213:G213"/>
    <mergeCell ref="N107:O107"/>
    <mergeCell ref="N97:O97"/>
    <mergeCell ref="N43:O43"/>
    <mergeCell ref="L111:O111"/>
    <mergeCell ref="N143:O143"/>
    <mergeCell ref="N129:O129"/>
    <mergeCell ref="N136:O136"/>
    <mergeCell ref="N51:O51"/>
    <mergeCell ref="N213:O213"/>
    <mergeCell ref="N32:O32"/>
    <mergeCell ref="F135:G135"/>
    <mergeCell ref="N193:O193"/>
    <mergeCell ref="N18:O18"/>
    <mergeCell ref="V119:W119"/>
    <mergeCell ref="F188:G188"/>
    <mergeCell ref="F124:G124"/>
    <mergeCell ref="F81:G81"/>
    <mergeCell ref="L84:O84"/>
    <mergeCell ref="F82:G82"/>
    <mergeCell ref="I166:O166"/>
    <mergeCell ref="F212:G212"/>
    <mergeCell ref="F105:G105"/>
    <mergeCell ref="N214:O2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INFRAWARE, Inc.</Company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Tiago</cp:lastModifiedBy>
  <dcterms:created xsi:type="dcterms:W3CDTF">2010-06-22T01:17:39Z</dcterms:created>
  <dcterms:modified xsi:type="dcterms:W3CDTF">2016-06-28T17:04:12Z</dcterms:modified>
</cp:coreProperties>
</file>